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071273C5-1856-481E-840F-B1DA562C488C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20" i="2" l="1"/>
  <c r="K121" i="2" s="1"/>
  <c r="J120" i="2"/>
  <c r="J121" i="2" s="1"/>
  <c r="I120" i="2"/>
  <c r="I121" i="2" s="1"/>
  <c r="H120" i="2"/>
  <c r="H121" i="2" s="1"/>
  <c r="G120" i="2"/>
  <c r="G121" i="2" s="1"/>
  <c r="F120" i="2"/>
  <c r="F121" i="2" s="1"/>
  <c r="E120" i="2"/>
  <c r="E121" i="2" s="1"/>
  <c r="D120" i="2"/>
  <c r="D121" i="2" s="1"/>
  <c r="C120" i="2"/>
  <c r="K117" i="2"/>
  <c r="K118" i="2" s="1"/>
  <c r="J117" i="2"/>
  <c r="J118" i="2" s="1"/>
  <c r="I117" i="2"/>
  <c r="I118" i="2" s="1"/>
  <c r="H117" i="2"/>
  <c r="H118" i="2" s="1"/>
  <c r="G117" i="2"/>
  <c r="G118" i="2" s="1"/>
  <c r="F117" i="2"/>
  <c r="F118" i="2" s="1"/>
  <c r="E117" i="2"/>
  <c r="E118" i="2" s="1"/>
  <c r="D117" i="2"/>
  <c r="D118" i="2" s="1"/>
  <c r="C117" i="2"/>
  <c r="K114" i="2"/>
  <c r="K115" i="2" s="1"/>
  <c r="J114" i="2"/>
  <c r="J115" i="2" s="1"/>
  <c r="I114" i="2"/>
  <c r="I115" i="2" s="1"/>
  <c r="H114" i="2"/>
  <c r="H115" i="2" s="1"/>
  <c r="G114" i="2"/>
  <c r="G115" i="2" s="1"/>
  <c r="F114" i="2"/>
  <c r="F115" i="2" s="1"/>
  <c r="E114" i="2"/>
  <c r="E115" i="2" s="1"/>
  <c r="D114" i="2"/>
  <c r="D115" i="2" s="1"/>
  <c r="C114" i="2"/>
  <c r="K111" i="2"/>
  <c r="K112" i="2" s="1"/>
  <c r="J111" i="2"/>
  <c r="J112" i="2" s="1"/>
  <c r="I111" i="2"/>
  <c r="I112" i="2" s="1"/>
  <c r="H111" i="2"/>
  <c r="H112" i="2" s="1"/>
  <c r="G111" i="2"/>
  <c r="G112" i="2" s="1"/>
  <c r="F111" i="2"/>
  <c r="F112" i="2" s="1"/>
  <c r="E111" i="2"/>
  <c r="E112" i="2" s="1"/>
  <c r="D111" i="2"/>
  <c r="D112" i="2" s="1"/>
  <c r="C111" i="2"/>
  <c r="H109" i="2"/>
  <c r="K108" i="2"/>
  <c r="K109" i="2" s="1"/>
  <c r="J108" i="2"/>
  <c r="J109" i="2" s="1"/>
  <c r="I108" i="2"/>
  <c r="I109" i="2" s="1"/>
  <c r="H108" i="2"/>
  <c r="G108" i="2"/>
  <c r="G109" i="2" s="1"/>
  <c r="F108" i="2"/>
  <c r="F109" i="2" s="1"/>
  <c r="E108" i="2"/>
  <c r="E109" i="2" s="1"/>
  <c r="D108" i="2"/>
  <c r="D109" i="2" s="1"/>
  <c r="C108" i="2"/>
  <c r="K105" i="2"/>
  <c r="K106" i="2" s="1"/>
  <c r="J105" i="2"/>
  <c r="J106" i="2" s="1"/>
  <c r="I105" i="2"/>
  <c r="I106" i="2" s="1"/>
  <c r="H105" i="2"/>
  <c r="H106" i="2" s="1"/>
  <c r="G105" i="2"/>
  <c r="G106" i="2" s="1"/>
  <c r="F105" i="2"/>
  <c r="F106" i="2" s="1"/>
  <c r="E105" i="2"/>
  <c r="E106" i="2" s="1"/>
  <c r="D105" i="2"/>
  <c r="D106" i="2" s="1"/>
  <c r="C105" i="2"/>
  <c r="K102" i="2"/>
  <c r="K103" i="2" s="1"/>
  <c r="J102" i="2"/>
  <c r="J103" i="2" s="1"/>
  <c r="I102" i="2"/>
  <c r="I103" i="2" s="1"/>
  <c r="H102" i="2"/>
  <c r="H103" i="2" s="1"/>
  <c r="G102" i="2"/>
  <c r="G103" i="2" s="1"/>
  <c r="F102" i="2"/>
  <c r="F103" i="2" s="1"/>
  <c r="E102" i="2"/>
  <c r="E103" i="2" s="1"/>
  <c r="D102" i="2"/>
  <c r="D103" i="2" s="1"/>
  <c r="C102" i="2"/>
  <c r="K99" i="2"/>
  <c r="K100" i="2" s="1"/>
  <c r="J99" i="2"/>
  <c r="J100" i="2" s="1"/>
  <c r="I99" i="2"/>
  <c r="I100" i="2" s="1"/>
  <c r="H99" i="2"/>
  <c r="H100" i="2" s="1"/>
  <c r="G99" i="2"/>
  <c r="G100" i="2" s="1"/>
  <c r="F99" i="2"/>
  <c r="F100" i="2" s="1"/>
  <c r="E99" i="2"/>
  <c r="E100" i="2" s="1"/>
  <c r="D99" i="2"/>
  <c r="D100" i="2" s="1"/>
  <c r="C99" i="2"/>
  <c r="K96" i="2"/>
  <c r="K97" i="2" s="1"/>
  <c r="J96" i="2"/>
  <c r="J97" i="2" s="1"/>
  <c r="I96" i="2"/>
  <c r="I97" i="2" s="1"/>
  <c r="H96" i="2"/>
  <c r="H97" i="2" s="1"/>
  <c r="G96" i="2"/>
  <c r="G97" i="2" s="1"/>
  <c r="F96" i="2"/>
  <c r="F97" i="2" s="1"/>
  <c r="E96" i="2"/>
  <c r="E97" i="2" s="1"/>
  <c r="D96" i="2"/>
  <c r="D97" i="2" s="1"/>
  <c r="C96" i="2"/>
  <c r="K93" i="2"/>
  <c r="K94" i="2" s="1"/>
  <c r="J93" i="2"/>
  <c r="J94" i="2" s="1"/>
  <c r="I93" i="2"/>
  <c r="I94" i="2" s="1"/>
  <c r="H93" i="2"/>
  <c r="H94" i="2" s="1"/>
  <c r="G93" i="2"/>
  <c r="G94" i="2" s="1"/>
  <c r="F93" i="2"/>
  <c r="F94" i="2" s="1"/>
  <c r="E93" i="2"/>
  <c r="E94" i="2" s="1"/>
  <c r="D93" i="2"/>
  <c r="D94" i="2" s="1"/>
  <c r="C93" i="2"/>
  <c r="F91" i="2"/>
  <c r="K90" i="2"/>
  <c r="K91" i="2" s="1"/>
  <c r="J90" i="2"/>
  <c r="J91" i="2" s="1"/>
  <c r="I90" i="2"/>
  <c r="I91" i="2" s="1"/>
  <c r="H90" i="2"/>
  <c r="H91" i="2" s="1"/>
  <c r="G90" i="2"/>
  <c r="G91" i="2" s="1"/>
  <c r="F90" i="2"/>
  <c r="E90" i="2"/>
  <c r="E91" i="2" s="1"/>
  <c r="D90" i="2"/>
  <c r="D91" i="2" s="1"/>
  <c r="C90" i="2"/>
  <c r="K87" i="2"/>
  <c r="K88" i="2" s="1"/>
  <c r="J87" i="2"/>
  <c r="J88" i="2" s="1"/>
  <c r="I87" i="2"/>
  <c r="I88" i="2" s="1"/>
  <c r="H87" i="2"/>
  <c r="H88" i="2" s="1"/>
  <c r="G87" i="2"/>
  <c r="G88" i="2" s="1"/>
  <c r="F87" i="2"/>
  <c r="F88" i="2" s="1"/>
  <c r="E87" i="2"/>
  <c r="E88" i="2" s="1"/>
  <c r="D87" i="2"/>
  <c r="D88" i="2" s="1"/>
  <c r="C87" i="2"/>
  <c r="K84" i="2"/>
  <c r="K85" i="2" s="1"/>
  <c r="J84" i="2"/>
  <c r="J85" i="2" s="1"/>
  <c r="I84" i="2"/>
  <c r="I85" i="2" s="1"/>
  <c r="H84" i="2"/>
  <c r="H85" i="2" s="1"/>
  <c r="G84" i="2"/>
  <c r="G85" i="2" s="1"/>
  <c r="F84" i="2"/>
  <c r="F85" i="2" s="1"/>
  <c r="E84" i="2"/>
  <c r="E85" i="2" s="1"/>
  <c r="D84" i="2"/>
  <c r="D85" i="2" s="1"/>
  <c r="C84" i="2"/>
  <c r="K81" i="2"/>
  <c r="K82" i="2" s="1"/>
  <c r="J81" i="2"/>
  <c r="J82" i="2" s="1"/>
  <c r="I81" i="2"/>
  <c r="I82" i="2" s="1"/>
  <c r="H81" i="2"/>
  <c r="H82" i="2" s="1"/>
  <c r="G81" i="2"/>
  <c r="G82" i="2" s="1"/>
  <c r="F81" i="2"/>
  <c r="F82" i="2" s="1"/>
  <c r="E81" i="2"/>
  <c r="E82" i="2" s="1"/>
  <c r="D81" i="2"/>
  <c r="D82" i="2" s="1"/>
  <c r="C81" i="2"/>
  <c r="J79" i="2"/>
  <c r="K78" i="2"/>
  <c r="K79" i="2" s="1"/>
  <c r="J78" i="2"/>
  <c r="I78" i="2"/>
  <c r="I79" i="2" s="1"/>
  <c r="H78" i="2"/>
  <c r="H79" i="2" s="1"/>
  <c r="G78" i="2"/>
  <c r="G79" i="2" s="1"/>
  <c r="F78" i="2"/>
  <c r="F79" i="2" s="1"/>
  <c r="E78" i="2"/>
  <c r="E79" i="2" s="1"/>
  <c r="D78" i="2"/>
  <c r="D79" i="2" s="1"/>
  <c r="C78" i="2"/>
  <c r="K75" i="2"/>
  <c r="K76" i="2" s="1"/>
  <c r="J75" i="2"/>
  <c r="J76" i="2" s="1"/>
  <c r="I75" i="2"/>
  <c r="I76" i="2" s="1"/>
  <c r="H75" i="2"/>
  <c r="H76" i="2" s="1"/>
  <c r="G75" i="2"/>
  <c r="G76" i="2" s="1"/>
  <c r="F75" i="2"/>
  <c r="F76" i="2" s="1"/>
  <c r="E75" i="2"/>
  <c r="E76" i="2" s="1"/>
  <c r="D75" i="2"/>
  <c r="D76" i="2" s="1"/>
  <c r="C75" i="2"/>
  <c r="K72" i="2"/>
  <c r="K73" i="2" s="1"/>
  <c r="J72" i="2"/>
  <c r="J73" i="2" s="1"/>
  <c r="I72" i="2"/>
  <c r="I73" i="2" s="1"/>
  <c r="H72" i="2"/>
  <c r="H73" i="2" s="1"/>
  <c r="G72" i="2"/>
  <c r="G73" i="2" s="1"/>
  <c r="F72" i="2"/>
  <c r="F73" i="2" s="1"/>
  <c r="E72" i="2"/>
  <c r="E73" i="2" s="1"/>
  <c r="D72" i="2"/>
  <c r="D73" i="2" s="1"/>
  <c r="C72" i="2"/>
  <c r="K69" i="2"/>
  <c r="K70" i="2" s="1"/>
  <c r="J69" i="2"/>
  <c r="J70" i="2" s="1"/>
  <c r="I69" i="2"/>
  <c r="I70" i="2" s="1"/>
  <c r="H69" i="2"/>
  <c r="H70" i="2" s="1"/>
  <c r="G69" i="2"/>
  <c r="G70" i="2" s="1"/>
  <c r="F69" i="2"/>
  <c r="F70" i="2" s="1"/>
  <c r="E69" i="2"/>
  <c r="E70" i="2" s="1"/>
  <c r="D69" i="2"/>
  <c r="D70" i="2" s="1"/>
  <c r="C69" i="2"/>
  <c r="F66" i="2"/>
  <c r="D66" i="2"/>
  <c r="G65" i="2"/>
  <c r="K64" i="2"/>
  <c r="K65" i="2" s="1"/>
  <c r="J64" i="2"/>
  <c r="J65" i="2" s="1"/>
  <c r="I64" i="2"/>
  <c r="I65" i="2" s="1"/>
  <c r="H64" i="2"/>
  <c r="H65" i="2" s="1"/>
  <c r="G64" i="2"/>
  <c r="F64" i="2"/>
  <c r="F65" i="2" s="1"/>
  <c r="E64" i="2"/>
  <c r="E65" i="2" s="1"/>
  <c r="D64" i="2"/>
  <c r="D65" i="2" s="1"/>
  <c r="C64" i="2"/>
  <c r="K62" i="2"/>
  <c r="K63" i="2" s="1"/>
  <c r="J62" i="2"/>
  <c r="J63" i="2" s="1"/>
  <c r="I62" i="2"/>
  <c r="I63" i="2" s="1"/>
  <c r="H62" i="2"/>
  <c r="H63" i="2" s="1"/>
  <c r="G62" i="2"/>
  <c r="G63" i="2" s="1"/>
  <c r="F62" i="2"/>
  <c r="F63" i="2" s="1"/>
  <c r="E62" i="2"/>
  <c r="E63" i="2" s="1"/>
  <c r="D62" i="2"/>
  <c r="D63" i="2" s="1"/>
  <c r="C62" i="2"/>
  <c r="K59" i="2"/>
  <c r="K60" i="2" s="1"/>
  <c r="J59" i="2"/>
  <c r="J60" i="2" s="1"/>
  <c r="I59" i="2"/>
  <c r="I60" i="2" s="1"/>
  <c r="H59" i="2"/>
  <c r="H60" i="2" s="1"/>
  <c r="G59" i="2"/>
  <c r="G60" i="2" s="1"/>
  <c r="F59" i="2"/>
  <c r="F60" i="2" s="1"/>
  <c r="E59" i="2"/>
  <c r="E60" i="2" s="1"/>
  <c r="D59" i="2"/>
  <c r="D60" i="2" s="1"/>
  <c r="C59" i="2"/>
  <c r="J55" i="2"/>
  <c r="J56" i="2" s="1"/>
  <c r="H55" i="2"/>
  <c r="E55" i="2"/>
  <c r="K36" i="2"/>
  <c r="K30" i="2" s="1"/>
  <c r="J36" i="2"/>
  <c r="J66" i="2" s="1"/>
  <c r="J67" i="2" s="1"/>
  <c r="I36" i="2"/>
  <c r="I30" i="2" s="1"/>
  <c r="H36" i="2"/>
  <c r="H66" i="2" s="1"/>
  <c r="H67" i="2" s="1"/>
  <c r="G36" i="2"/>
  <c r="G66" i="2" s="1"/>
  <c r="F36" i="2"/>
  <c r="F30" i="2" s="1"/>
  <c r="E36" i="2"/>
  <c r="E66" i="2" s="1"/>
  <c r="E67" i="2" s="1"/>
  <c r="D36" i="2"/>
  <c r="C36" i="2"/>
  <c r="C30" i="2" s="1"/>
  <c r="C55" i="2" s="1"/>
  <c r="J30" i="2"/>
  <c r="J31" i="2" s="1"/>
  <c r="H30" i="2"/>
  <c r="H31" i="2" s="1"/>
  <c r="G30" i="2"/>
  <c r="G55" i="2" s="1"/>
  <c r="G56" i="2" s="1"/>
  <c r="E30" i="2"/>
  <c r="E31" i="2" s="1"/>
  <c r="D30" i="2"/>
  <c r="K31" i="2" l="1"/>
  <c r="K55" i="2"/>
  <c r="K56" i="2" s="1"/>
  <c r="F67" i="2"/>
  <c r="I55" i="2"/>
  <c r="I56" i="2" s="1"/>
  <c r="I31" i="2"/>
  <c r="D31" i="2"/>
  <c r="F55" i="2"/>
  <c r="F56" i="2" s="1"/>
  <c r="F31" i="2"/>
  <c r="G67" i="2"/>
  <c r="D55" i="2"/>
  <c r="D56" i="2" s="1"/>
  <c r="G31" i="2"/>
  <c r="I66" i="2"/>
  <c r="I67" i="2" s="1"/>
  <c r="C66" i="2"/>
  <c r="D67" i="2" s="1"/>
  <c r="K66" i="2"/>
  <c r="H56" i="2" l="1"/>
  <c r="E56" i="2"/>
  <c r="K67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<sst xmlns="http://schemas.openxmlformats.org/spreadsheetml/2006/main" count="397" uniqueCount="49">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</sst>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5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9" fillId="6" borderId="1" xfId="0" applyFont="1" applyFill="1" applyBorder="1" applyAlignment="1" applyProtection="1">
      <alignment horizontal="left" vertical="center" wrapText="1" shrinkToFit="1"/>
    </xf>
    <xf numFmtId="0" fontId="9" fillId="6" borderId="1" xfId="0" applyFont="1" applyFill="1" applyBorder="1" applyAlignment="1" applyProtection="1">
      <alignment horizontal="center" vertical="center" wrapText="1" shrinkToFit="1"/>
    </xf>
    <xf numFmtId="165" fontId="10" fillId="6" borderId="2" xfId="0" applyNumberFormat="1" applyFont="1" applyFill="1" applyBorder="1" applyAlignment="1" applyProtection="1">
      <alignment horizontal="center" vertical="top" wrapText="1"/>
    </xf>
    <xf numFmtId="165" fontId="10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1" fillId="5" borderId="4" xfId="0" applyNumberFormat="1" applyFont="1" applyFill="1" applyBorder="1" applyAlignment="1" applyProtection="1">
      <alignment horizontal="center" vertical="top" wrapText="1"/>
    </xf>
    <xf numFmtId="165" fontId="11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9" fillId="6" borderId="5" xfId="0" applyFont="1" applyFill="1" applyBorder="1" applyAlignment="1" applyProtection="1">
      <alignment horizontal="left" vertical="center" wrapText="1" shrinkToFit="1"/>
    </xf>
    <xf numFmtId="0" fontId="9" fillId="6" borderId="5" xfId="0" applyFont="1" applyFill="1" applyBorder="1" applyAlignment="1" applyProtection="1">
      <alignment horizontal="center" vertical="center" wrapText="1" shrinkToFit="1"/>
    </xf>
    <xf numFmtId="165" fontId="10" fillId="6" borderId="10" xfId="0" applyNumberFormat="1" applyFont="1" applyFill="1" applyBorder="1" applyAlignment="1" applyProtection="1">
      <alignment horizontal="center" vertical="top" wrapText="1"/>
    </xf>
    <xf numFmtId="165" fontId="10" fillId="6" borderId="11" xfId="0" applyNumberFormat="1" applyFont="1" applyFill="1" applyBorder="1" applyAlignment="1" applyProtection="1">
      <alignment horizontal="center" vertical="top" wrapText="1"/>
    </xf>
    <xf numFmtId="165" fontId="11" fillId="5" borderId="12" xfId="0" applyNumberFormat="1" applyFont="1" applyFill="1" applyBorder="1" applyAlignment="1" applyProtection="1">
      <alignment horizontal="center" vertical="top" wrapText="1"/>
    </xf>
    <xf numFmtId="165" fontId="11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2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 xr:uid="{00000000-0005-0000-0000-000001000000}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B88C9-11A2-338E-2E78-40B0962AF699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78E5-B2B7-768F-DFF4-CD5DFF619C4E}">
  <dimension ref="A1:L122"/>
  <sheetViews>
    <sheetView tabSelected="1" topLeftCell="B1" zoomScale="195" workbookViewId="0">
      <pane ySplit="3" topLeftCell="A17" activePane="bottomLeft" state="frozen"/>
      <selection pane="bottomLeft" activeCell="B1" sqref="B1"/>
    </sheetView>
  </sheetViews>
  <sheetFormatPr defaultColWidth="8.1640625" defaultRowHeight="11.25" customHeight="1" x14ac:dyDescent="0.2"/>
  <cols>
    <col min="1" max="1" width="39.5" style="3" customWidth="1"/>
    <col min="2" max="2" width="23.1640625" style="4" customWidth="1"/>
    <col min="3" max="3" width="11.1640625" style="5" customWidth="1"/>
    <col min="4" max="4" width="10.6640625" style="5" customWidth="1"/>
    <col min="5" max="5" width="10.5" style="5" customWidth="1"/>
    <col min="6" max="7" width="10.83203125" style="5" customWidth="1"/>
    <col min="8" max="11" width="11.1640625" style="5" customWidth="1"/>
    <col min="12" max="12" width="31.33203125" style="29" customWidth="1"/>
  </cols>
  <sheetData>
    <row r="1" spans="1:12" s="1" customFormat="1" ht="11.25" customHeight="1" x14ac:dyDescent="0.15">
      <c r="A1" s="90" t="s">
        <v>2</v>
      </c>
      <c r="B1" s="98" t="s">
        <v>3</v>
      </c>
      <c r="C1" s="43" t="s">
        <v>4</v>
      </c>
      <c r="D1" s="44" t="s">
        <v>4</v>
      </c>
      <c r="E1" s="45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15">
      <c r="A2" s="91"/>
      <c r="B2" s="99"/>
      <c r="C2" s="91">
        <v>2023</v>
      </c>
      <c r="D2" s="103">
        <v>2024</v>
      </c>
      <c r="E2" s="101">
        <v>2025</v>
      </c>
      <c r="F2" s="96">
        <v>2026</v>
      </c>
      <c r="G2" s="97"/>
      <c r="H2" s="96">
        <v>2027</v>
      </c>
      <c r="I2" s="97"/>
      <c r="J2" s="96">
        <v>2028</v>
      </c>
      <c r="K2" s="97"/>
      <c r="L2" s="88"/>
    </row>
    <row r="3" spans="1:12" s="1" customFormat="1" ht="11.25" customHeight="1" x14ac:dyDescent="0.15">
      <c r="A3" s="92"/>
      <c r="B3" s="100"/>
      <c r="C3" s="92"/>
      <c r="D3" s="104"/>
      <c r="E3" s="102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89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1"/>
    </row>
    <row r="5" spans="1:12" s="1" customFormat="1" ht="36" customHeight="1" x14ac:dyDescent="0.15">
      <c r="A5" s="34" t="s">
        <v>11</v>
      </c>
      <c r="B5" s="35" t="s">
        <v>12</v>
      </c>
      <c r="C5" s="61">
        <v>2419</v>
      </c>
      <c r="D5" s="61">
        <v>2369</v>
      </c>
      <c r="E5" s="62">
        <v>2354</v>
      </c>
      <c r="F5" s="63">
        <v>2331</v>
      </c>
      <c r="G5" s="62">
        <v>2343</v>
      </c>
      <c r="H5" s="63">
        <v>2312</v>
      </c>
      <c r="I5" s="62">
        <v>2330</v>
      </c>
      <c r="J5" s="63">
        <v>2292</v>
      </c>
      <c r="K5" s="62">
        <v>2316</v>
      </c>
      <c r="L5" s="72" t="s">
        <v>13</v>
      </c>
    </row>
    <row r="6" spans="1:12" ht="11.25" customHeight="1" x14ac:dyDescent="0.15">
      <c r="A6" s="73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4"/>
    </row>
    <row r="7" spans="1:12" ht="11.25" customHeight="1" x14ac:dyDescent="0.15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4"/>
    </row>
    <row r="8" spans="1:12" ht="19.5" customHeight="1" x14ac:dyDescent="0.15">
      <c r="A8" s="14" t="s">
        <v>17</v>
      </c>
      <c r="B8" s="7" t="s">
        <v>12</v>
      </c>
      <c r="C8" s="64">
        <v>343</v>
      </c>
      <c r="D8" s="64">
        <v>335</v>
      </c>
      <c r="E8" s="65">
        <v>332</v>
      </c>
      <c r="F8" s="66">
        <v>327</v>
      </c>
      <c r="G8" s="65">
        <v>330</v>
      </c>
      <c r="H8" s="66">
        <v>323</v>
      </c>
      <c r="I8" s="65">
        <v>327</v>
      </c>
      <c r="J8" s="66">
        <v>319</v>
      </c>
      <c r="K8" s="65">
        <v>324</v>
      </c>
      <c r="L8" s="74"/>
    </row>
    <row r="9" spans="1:12" ht="29.25" customHeight="1" x14ac:dyDescent="0.15">
      <c r="A9" s="13" t="s">
        <v>18</v>
      </c>
      <c r="B9" s="7" t="s">
        <v>12</v>
      </c>
      <c r="C9" s="64">
        <v>178</v>
      </c>
      <c r="D9" s="64">
        <v>172</v>
      </c>
      <c r="E9" s="65">
        <v>170</v>
      </c>
      <c r="F9" s="66">
        <v>167</v>
      </c>
      <c r="G9" s="65">
        <v>169</v>
      </c>
      <c r="H9" s="66">
        <v>164</v>
      </c>
      <c r="I9" s="65">
        <v>167</v>
      </c>
      <c r="J9" s="66">
        <v>161</v>
      </c>
      <c r="K9" s="65">
        <v>165</v>
      </c>
      <c r="L9" s="74"/>
    </row>
    <row r="10" spans="1:12" ht="11.25" customHeight="1" x14ac:dyDescent="0.15">
      <c r="A10" s="13" t="s">
        <v>19</v>
      </c>
      <c r="B10" s="7" t="s">
        <v>12</v>
      </c>
      <c r="C10" s="64">
        <v>165</v>
      </c>
      <c r="D10" s="64">
        <v>163</v>
      </c>
      <c r="E10" s="65">
        <v>162</v>
      </c>
      <c r="F10" s="66">
        <v>160</v>
      </c>
      <c r="G10" s="65">
        <v>161</v>
      </c>
      <c r="H10" s="66">
        <v>159</v>
      </c>
      <c r="I10" s="65">
        <v>160</v>
      </c>
      <c r="J10" s="66">
        <v>158</v>
      </c>
      <c r="K10" s="65">
        <v>159</v>
      </c>
      <c r="L10" s="74"/>
    </row>
    <row r="11" spans="1:12" ht="11.25" customHeight="1" x14ac:dyDescent="0.15">
      <c r="A11" s="14" t="s">
        <v>20</v>
      </c>
      <c r="B11" s="7" t="s">
        <v>12</v>
      </c>
      <c r="C11" s="64">
        <v>510</v>
      </c>
      <c r="D11" s="64">
        <v>501</v>
      </c>
      <c r="E11" s="65">
        <v>498</v>
      </c>
      <c r="F11" s="66">
        <v>493</v>
      </c>
      <c r="G11" s="65">
        <v>495</v>
      </c>
      <c r="H11" s="66">
        <v>490</v>
      </c>
      <c r="I11" s="65">
        <v>492</v>
      </c>
      <c r="J11" s="66">
        <v>486</v>
      </c>
      <c r="K11" s="65">
        <v>489</v>
      </c>
      <c r="L11" s="74"/>
    </row>
    <row r="12" spans="1:12" ht="11.25" customHeight="1" x14ac:dyDescent="0.15">
      <c r="A12" s="14" t="s">
        <v>21</v>
      </c>
      <c r="B12" s="7" t="s">
        <v>12</v>
      </c>
      <c r="C12" s="64">
        <v>0</v>
      </c>
      <c r="D12" s="64">
        <v>0</v>
      </c>
      <c r="E12" s="65">
        <v>0</v>
      </c>
      <c r="F12" s="66">
        <v>0</v>
      </c>
      <c r="G12" s="65">
        <v>0</v>
      </c>
      <c r="H12" s="66">
        <v>0</v>
      </c>
      <c r="I12" s="65">
        <v>0</v>
      </c>
      <c r="J12" s="66">
        <v>0</v>
      </c>
      <c r="K12" s="65">
        <v>0</v>
      </c>
      <c r="L12" s="74"/>
    </row>
    <row r="13" spans="1:12" ht="11.25" customHeight="1" x14ac:dyDescent="0.15">
      <c r="A13" s="14" t="s">
        <v>22</v>
      </c>
      <c r="B13" s="7" t="s">
        <v>12</v>
      </c>
      <c r="C13" s="64">
        <v>430</v>
      </c>
      <c r="D13" s="64">
        <v>423</v>
      </c>
      <c r="E13" s="65">
        <v>420</v>
      </c>
      <c r="F13" s="66">
        <v>415</v>
      </c>
      <c r="G13" s="65">
        <v>417</v>
      </c>
      <c r="H13" s="66">
        <v>412</v>
      </c>
      <c r="I13" s="65">
        <v>414</v>
      </c>
      <c r="J13" s="66">
        <v>408</v>
      </c>
      <c r="K13" s="65">
        <v>411</v>
      </c>
      <c r="L13" s="74"/>
    </row>
    <row r="14" spans="1:12" ht="19.5" customHeight="1" x14ac:dyDescent="0.15">
      <c r="A14" s="14" t="s">
        <v>23</v>
      </c>
      <c r="B14" s="7" t="s">
        <v>12</v>
      </c>
      <c r="C14" s="64">
        <v>68</v>
      </c>
      <c r="D14" s="64">
        <v>68</v>
      </c>
      <c r="E14" s="65">
        <v>68</v>
      </c>
      <c r="F14" s="66">
        <v>68</v>
      </c>
      <c r="G14" s="65">
        <v>68</v>
      </c>
      <c r="H14" s="66">
        <v>68</v>
      </c>
      <c r="I14" s="65">
        <v>68</v>
      </c>
      <c r="J14" s="66">
        <v>68</v>
      </c>
      <c r="K14" s="65">
        <v>68</v>
      </c>
      <c r="L14" s="74"/>
    </row>
    <row r="15" spans="1:12" ht="29.25" customHeight="1" x14ac:dyDescent="0.15">
      <c r="A15" s="14" t="s">
        <v>24</v>
      </c>
      <c r="B15" s="7" t="s">
        <v>12</v>
      </c>
      <c r="C15" s="64">
        <v>12</v>
      </c>
      <c r="D15" s="64">
        <v>10</v>
      </c>
      <c r="E15" s="65">
        <v>10</v>
      </c>
      <c r="F15" s="66">
        <v>10</v>
      </c>
      <c r="G15" s="65">
        <v>10</v>
      </c>
      <c r="H15" s="66">
        <v>10</v>
      </c>
      <c r="I15" s="65">
        <v>10</v>
      </c>
      <c r="J15" s="66">
        <v>10</v>
      </c>
      <c r="K15" s="65">
        <v>10</v>
      </c>
      <c r="L15" s="74"/>
    </row>
    <row r="16" spans="1:12" ht="11.25" customHeight="1" x14ac:dyDescent="0.15">
      <c r="A16" s="14" t="s">
        <v>25</v>
      </c>
      <c r="B16" s="7" t="s">
        <v>12</v>
      </c>
      <c r="C16" s="64">
        <v>2</v>
      </c>
      <c r="D16" s="64">
        <v>3</v>
      </c>
      <c r="E16" s="65">
        <v>3</v>
      </c>
      <c r="F16" s="66">
        <v>3</v>
      </c>
      <c r="G16" s="65">
        <v>3</v>
      </c>
      <c r="H16" s="66">
        <v>3</v>
      </c>
      <c r="I16" s="65">
        <v>3</v>
      </c>
      <c r="J16" s="66">
        <v>3</v>
      </c>
      <c r="K16" s="65">
        <v>3</v>
      </c>
      <c r="L16" s="74"/>
    </row>
    <row r="17" spans="1:12" ht="19.5" customHeight="1" x14ac:dyDescent="0.15">
      <c r="A17" s="14" t="s">
        <v>26</v>
      </c>
      <c r="B17" s="7" t="s">
        <v>12</v>
      </c>
      <c r="C17" s="64">
        <v>290</v>
      </c>
      <c r="D17" s="64">
        <v>285</v>
      </c>
      <c r="E17" s="65">
        <v>283</v>
      </c>
      <c r="F17" s="66">
        <v>280</v>
      </c>
      <c r="G17" s="65">
        <v>281</v>
      </c>
      <c r="H17" s="66">
        <v>277</v>
      </c>
      <c r="I17" s="65">
        <v>279</v>
      </c>
      <c r="J17" s="66">
        <v>274</v>
      </c>
      <c r="K17" s="65">
        <v>277</v>
      </c>
      <c r="L17" s="74"/>
    </row>
    <row r="18" spans="1:12" ht="11.25" customHeight="1" x14ac:dyDescent="0.15">
      <c r="A18" s="14" t="s">
        <v>27</v>
      </c>
      <c r="B18" s="7" t="s">
        <v>12</v>
      </c>
      <c r="C18" s="64">
        <v>107</v>
      </c>
      <c r="D18" s="64">
        <v>98</v>
      </c>
      <c r="E18" s="65">
        <v>96</v>
      </c>
      <c r="F18" s="66">
        <v>94</v>
      </c>
      <c r="G18" s="65">
        <v>95</v>
      </c>
      <c r="H18" s="66">
        <v>92</v>
      </c>
      <c r="I18" s="65">
        <v>94</v>
      </c>
      <c r="J18" s="66">
        <v>90</v>
      </c>
      <c r="K18" s="65">
        <v>93</v>
      </c>
      <c r="L18" s="74"/>
    </row>
    <row r="19" spans="1:12" ht="19.5" customHeight="1" x14ac:dyDescent="0.15">
      <c r="A19" s="14" t="s">
        <v>28</v>
      </c>
      <c r="B19" s="7" t="s">
        <v>12</v>
      </c>
      <c r="C19" s="64">
        <v>8</v>
      </c>
      <c r="D19" s="64">
        <v>6</v>
      </c>
      <c r="E19" s="65">
        <v>5</v>
      </c>
      <c r="F19" s="66">
        <v>5</v>
      </c>
      <c r="G19" s="65">
        <v>5</v>
      </c>
      <c r="H19" s="66">
        <v>5</v>
      </c>
      <c r="I19" s="65">
        <v>5</v>
      </c>
      <c r="J19" s="66">
        <v>5</v>
      </c>
      <c r="K19" s="65">
        <v>5</v>
      </c>
      <c r="L19" s="74"/>
    </row>
    <row r="20" spans="1:12" ht="19.5" customHeight="1" x14ac:dyDescent="0.15">
      <c r="A20" s="14" t="s">
        <v>29</v>
      </c>
      <c r="B20" s="7" t="s">
        <v>12</v>
      </c>
      <c r="C20" s="64">
        <v>37</v>
      </c>
      <c r="D20" s="64">
        <v>32</v>
      </c>
      <c r="E20" s="65">
        <v>31</v>
      </c>
      <c r="F20" s="66">
        <v>29</v>
      </c>
      <c r="G20" s="65">
        <v>30</v>
      </c>
      <c r="H20" s="66">
        <v>27</v>
      </c>
      <c r="I20" s="65">
        <v>29</v>
      </c>
      <c r="J20" s="66">
        <v>25</v>
      </c>
      <c r="K20" s="65">
        <v>28</v>
      </c>
      <c r="L20" s="74"/>
    </row>
    <row r="21" spans="1:12" ht="11.25" customHeight="1" x14ac:dyDescent="0.15">
      <c r="A21" s="14" t="s">
        <v>30</v>
      </c>
      <c r="B21" s="7" t="s">
        <v>12</v>
      </c>
      <c r="C21" s="64">
        <v>38</v>
      </c>
      <c r="D21" s="64">
        <v>14</v>
      </c>
      <c r="E21" s="65">
        <v>13</v>
      </c>
      <c r="F21" s="66">
        <v>12</v>
      </c>
      <c r="G21" s="65">
        <v>13</v>
      </c>
      <c r="H21" s="66">
        <v>10</v>
      </c>
      <c r="I21" s="65">
        <v>12</v>
      </c>
      <c r="J21" s="66">
        <v>9</v>
      </c>
      <c r="K21" s="65">
        <v>11</v>
      </c>
      <c r="L21" s="74"/>
    </row>
    <row r="22" spans="1:12" ht="19.5" customHeight="1" x14ac:dyDescent="0.15">
      <c r="A22" s="14" t="s">
        <v>31</v>
      </c>
      <c r="B22" s="7" t="s">
        <v>12</v>
      </c>
      <c r="C22" s="64">
        <v>1</v>
      </c>
      <c r="D22" s="64">
        <v>1</v>
      </c>
      <c r="E22" s="65">
        <v>1</v>
      </c>
      <c r="F22" s="66">
        <v>1</v>
      </c>
      <c r="G22" s="65">
        <v>1</v>
      </c>
      <c r="H22" s="66">
        <v>1</v>
      </c>
      <c r="I22" s="65">
        <v>1</v>
      </c>
      <c r="J22" s="66">
        <v>1</v>
      </c>
      <c r="K22" s="65">
        <v>1</v>
      </c>
      <c r="L22" s="74"/>
    </row>
    <row r="23" spans="1:12" ht="19.5" customHeight="1" x14ac:dyDescent="0.15">
      <c r="A23" s="14" t="s">
        <v>32</v>
      </c>
      <c r="B23" s="7" t="s">
        <v>12</v>
      </c>
      <c r="C23" s="64">
        <v>11</v>
      </c>
      <c r="D23" s="64">
        <v>13</v>
      </c>
      <c r="E23" s="65">
        <v>12</v>
      </c>
      <c r="F23" s="66">
        <v>11</v>
      </c>
      <c r="G23" s="65">
        <v>12</v>
      </c>
      <c r="H23" s="66">
        <v>10</v>
      </c>
      <c r="I23" s="65">
        <v>11</v>
      </c>
      <c r="J23" s="66">
        <v>8</v>
      </c>
      <c r="K23" s="65">
        <v>10</v>
      </c>
      <c r="L23" s="74"/>
    </row>
    <row r="24" spans="1:12" ht="19.5" customHeight="1" x14ac:dyDescent="0.15">
      <c r="A24" s="14" t="s">
        <v>33</v>
      </c>
      <c r="B24" s="7" t="s">
        <v>12</v>
      </c>
      <c r="C24" s="64">
        <v>27</v>
      </c>
      <c r="D24" s="64">
        <v>30</v>
      </c>
      <c r="E24" s="65">
        <v>29</v>
      </c>
      <c r="F24" s="66">
        <v>27</v>
      </c>
      <c r="G24" s="65">
        <v>28</v>
      </c>
      <c r="H24" s="66">
        <v>25</v>
      </c>
      <c r="I24" s="65">
        <v>27</v>
      </c>
      <c r="J24" s="66">
        <v>23</v>
      </c>
      <c r="K24" s="65">
        <v>25</v>
      </c>
      <c r="L24" s="74"/>
    </row>
    <row r="25" spans="1:12" ht="29.25" customHeight="1" x14ac:dyDescent="0.15">
      <c r="A25" s="14" t="s">
        <v>34</v>
      </c>
      <c r="B25" s="7" t="s">
        <v>12</v>
      </c>
      <c r="C25" s="64">
        <v>318</v>
      </c>
      <c r="D25" s="64">
        <v>314</v>
      </c>
      <c r="E25" s="65">
        <v>314</v>
      </c>
      <c r="F25" s="66">
        <v>313</v>
      </c>
      <c r="G25" s="65">
        <v>313</v>
      </c>
      <c r="H25" s="66">
        <v>313</v>
      </c>
      <c r="I25" s="65">
        <v>313</v>
      </c>
      <c r="J25" s="66">
        <v>313</v>
      </c>
      <c r="K25" s="65">
        <v>313</v>
      </c>
      <c r="L25" s="74"/>
    </row>
    <row r="26" spans="1:12" ht="11.25" customHeight="1" x14ac:dyDescent="0.15">
      <c r="A26" s="14" t="s">
        <v>35</v>
      </c>
      <c r="B26" s="7" t="s">
        <v>12</v>
      </c>
      <c r="C26" s="64">
        <v>441</v>
      </c>
      <c r="D26" s="64">
        <v>451</v>
      </c>
      <c r="E26" s="65">
        <v>451</v>
      </c>
      <c r="F26" s="66">
        <v>450</v>
      </c>
      <c r="G26" s="65">
        <v>451</v>
      </c>
      <c r="H26" s="66">
        <v>450</v>
      </c>
      <c r="I26" s="65">
        <v>451</v>
      </c>
      <c r="J26" s="66">
        <v>450</v>
      </c>
      <c r="K26" s="65">
        <v>451</v>
      </c>
      <c r="L26" s="74"/>
    </row>
    <row r="27" spans="1:12" ht="19.5" customHeight="1" x14ac:dyDescent="0.15">
      <c r="A27" s="14" t="s">
        <v>36</v>
      </c>
      <c r="B27" s="7" t="s">
        <v>12</v>
      </c>
      <c r="C27" s="64">
        <v>198</v>
      </c>
      <c r="D27" s="64">
        <v>210</v>
      </c>
      <c r="E27" s="65">
        <v>210</v>
      </c>
      <c r="F27" s="66">
        <v>210</v>
      </c>
      <c r="G27" s="65">
        <v>210</v>
      </c>
      <c r="H27" s="66">
        <v>210</v>
      </c>
      <c r="I27" s="65">
        <v>210</v>
      </c>
      <c r="J27" s="66">
        <v>210</v>
      </c>
      <c r="K27" s="65">
        <v>210</v>
      </c>
      <c r="L27" s="74"/>
    </row>
    <row r="28" spans="1:12" ht="19.5" customHeight="1" x14ac:dyDescent="0.15">
      <c r="A28" s="14" t="s">
        <v>37</v>
      </c>
      <c r="B28" s="7" t="s">
        <v>12</v>
      </c>
      <c r="C28" s="64">
        <v>82</v>
      </c>
      <c r="D28" s="64">
        <v>74</v>
      </c>
      <c r="E28" s="65">
        <v>74</v>
      </c>
      <c r="F28" s="66">
        <v>74</v>
      </c>
      <c r="G28" s="65">
        <v>74</v>
      </c>
      <c r="H28" s="66">
        <v>74</v>
      </c>
      <c r="I28" s="65">
        <v>74</v>
      </c>
      <c r="J28" s="66">
        <v>74</v>
      </c>
      <c r="K28" s="65">
        <v>74</v>
      </c>
      <c r="L28" s="74"/>
    </row>
    <row r="29" spans="1:12" ht="11.25" customHeight="1" x14ac:dyDescent="0.15">
      <c r="A29" s="15" t="s">
        <v>38</v>
      </c>
      <c r="B29" s="11" t="s">
        <v>12</v>
      </c>
      <c r="C29" s="67">
        <v>6</v>
      </c>
      <c r="D29" s="67">
        <v>2</v>
      </c>
      <c r="E29" s="68">
        <v>2</v>
      </c>
      <c r="F29" s="69">
        <v>2</v>
      </c>
      <c r="G29" s="68">
        <v>2</v>
      </c>
      <c r="H29" s="69">
        <v>2</v>
      </c>
      <c r="I29" s="68">
        <v>2</v>
      </c>
      <c r="J29" s="69">
        <v>2</v>
      </c>
      <c r="K29" s="68">
        <v>2</v>
      </c>
      <c r="L29" s="75"/>
    </row>
    <row r="30" spans="1:12" s="1" customFormat="1" ht="11.25" customHeight="1" x14ac:dyDescent="0.15">
      <c r="A30" s="12" t="s">
        <v>39</v>
      </c>
      <c r="B30" s="16" t="s">
        <v>40</v>
      </c>
      <c r="C30" s="23">
        <f t="shared" ref="C30:K30" si="0">SUM(C33,C36,C41,C42,C43,C44,C45,C46,C47,C48,C49,C50,C51,C52,C53,C54)</f>
        <v>850000</v>
      </c>
      <c r="D30" s="24">
        <f t="shared" si="0"/>
        <v>965000</v>
      </c>
      <c r="E30" s="25">
        <f t="shared" si="0"/>
        <v>1090000</v>
      </c>
      <c r="F30" s="23">
        <f t="shared" si="0"/>
        <v>1215000</v>
      </c>
      <c r="G30" s="25">
        <f t="shared" si="0"/>
        <v>1235800</v>
      </c>
      <c r="H30" s="23">
        <f t="shared" si="0"/>
        <v>1290830</v>
      </c>
      <c r="I30" s="25">
        <f t="shared" si="0"/>
        <v>1331550</v>
      </c>
      <c r="J30" s="23">
        <f t="shared" si="0"/>
        <v>1365250</v>
      </c>
      <c r="K30" s="25">
        <f t="shared" si="0"/>
        <v>1418280</v>
      </c>
      <c r="L30" s="76"/>
    </row>
    <row r="31" spans="1:12" s="1" customFormat="1" ht="11.25" customHeight="1" x14ac:dyDescent="0.15">
      <c r="A31" s="73" t="s">
        <v>41</v>
      </c>
      <c r="B31" s="36" t="s">
        <v>15</v>
      </c>
      <c r="C31" s="77"/>
      <c r="D31" s="38">
        <f t="shared" ref="D31:F121" si="1">IF((ISERROR(D30/C30)),0,(D30/C30)*100)</f>
        <v>113.52941176470588</v>
      </c>
      <c r="E31" s="39">
        <f t="shared" si="1"/>
        <v>112.95336787564767</v>
      </c>
      <c r="F31" s="37">
        <f t="shared" si="1"/>
        <v>111.46788990825689</v>
      </c>
      <c r="G31" s="39">
        <f t="shared" ref="G31:K121" si="2">IF((ISERROR(G30/E30)),0,(G30/E30)*100)</f>
        <v>113.37614678899082</v>
      </c>
      <c r="H31" s="37">
        <f t="shared" si="2"/>
        <v>106.24115226337449</v>
      </c>
      <c r="I31" s="39">
        <f t="shared" si="2"/>
        <v>107.74801747855641</v>
      </c>
      <c r="J31" s="37">
        <f t="shared" si="2"/>
        <v>105.7652828025379</v>
      </c>
      <c r="K31" s="39">
        <f t="shared" si="2"/>
        <v>106.51346175509744</v>
      </c>
      <c r="L31" s="78"/>
    </row>
    <row r="32" spans="1:12" ht="11.25" customHeight="1" x14ac:dyDescent="0.15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4"/>
    </row>
    <row r="33" spans="1:12" ht="19.5" customHeight="1" x14ac:dyDescent="0.15">
      <c r="A33" s="14" t="s">
        <v>17</v>
      </c>
      <c r="B33" s="7" t="s">
        <v>40</v>
      </c>
      <c r="C33" s="77">
        <v>75600</v>
      </c>
      <c r="D33" s="79">
        <v>82000</v>
      </c>
      <c r="E33" s="80">
        <v>94600</v>
      </c>
      <c r="F33" s="77">
        <v>102000</v>
      </c>
      <c r="G33" s="80">
        <v>104000</v>
      </c>
      <c r="H33" s="77">
        <v>106000</v>
      </c>
      <c r="I33" s="80">
        <v>109000</v>
      </c>
      <c r="J33" s="77">
        <v>112000</v>
      </c>
      <c r="K33" s="80">
        <v>116000</v>
      </c>
      <c r="L33" s="74"/>
    </row>
    <row r="34" spans="1:12" ht="29.25" customHeight="1" x14ac:dyDescent="0.15">
      <c r="A34" s="13" t="s">
        <v>18</v>
      </c>
      <c r="B34" s="7" t="s">
        <v>40</v>
      </c>
      <c r="C34" s="81">
        <v>39600</v>
      </c>
      <c r="D34" s="82">
        <v>42500</v>
      </c>
      <c r="E34" s="83">
        <v>48900</v>
      </c>
      <c r="F34" s="81">
        <v>52000</v>
      </c>
      <c r="G34" s="83">
        <v>53000</v>
      </c>
      <c r="H34" s="81">
        <v>54000</v>
      </c>
      <c r="I34" s="83">
        <v>55000</v>
      </c>
      <c r="J34" s="81">
        <v>58000</v>
      </c>
      <c r="K34" s="83">
        <v>60000</v>
      </c>
      <c r="L34" s="74"/>
    </row>
    <row r="35" spans="1:12" ht="11.25" customHeight="1" x14ac:dyDescent="0.15">
      <c r="A35" s="13" t="s">
        <v>19</v>
      </c>
      <c r="B35" s="7" t="s">
        <v>40</v>
      </c>
      <c r="C35" s="81">
        <v>36000</v>
      </c>
      <c r="D35" s="82">
        <v>39500</v>
      </c>
      <c r="E35" s="83">
        <v>45700</v>
      </c>
      <c r="F35" s="81">
        <v>50000</v>
      </c>
      <c r="G35" s="83">
        <v>51000</v>
      </c>
      <c r="H35" s="81">
        <v>52000</v>
      </c>
      <c r="I35" s="83">
        <v>54000</v>
      </c>
      <c r="J35" s="81">
        <v>54000</v>
      </c>
      <c r="K35" s="83">
        <v>56000</v>
      </c>
      <c r="L35" s="74"/>
    </row>
    <row r="36" spans="1:12" ht="11.25" customHeight="1" x14ac:dyDescent="0.15">
      <c r="A36" s="14" t="s">
        <v>20</v>
      </c>
      <c r="B36" s="7" t="s">
        <v>40</v>
      </c>
      <c r="C36" s="20">
        <f t="shared" ref="C36:K36" si="3">SUM(C37,C38,C39,C40)</f>
        <v>199850</v>
      </c>
      <c r="D36" s="21">
        <f t="shared" si="3"/>
        <v>204000</v>
      </c>
      <c r="E36" s="22">
        <f t="shared" si="3"/>
        <v>211900</v>
      </c>
      <c r="F36" s="20">
        <f t="shared" si="3"/>
        <v>220900</v>
      </c>
      <c r="G36" s="22">
        <f t="shared" si="3"/>
        <v>225000</v>
      </c>
      <c r="H36" s="20">
        <f t="shared" si="3"/>
        <v>227000</v>
      </c>
      <c r="I36" s="22">
        <f t="shared" si="3"/>
        <v>230100</v>
      </c>
      <c r="J36" s="20">
        <f t="shared" si="3"/>
        <v>234300</v>
      </c>
      <c r="K36" s="22">
        <f t="shared" si="3"/>
        <v>237500</v>
      </c>
      <c r="L36" s="74"/>
    </row>
    <row r="37" spans="1:12" ht="11.25" customHeight="1" x14ac:dyDescent="0.15">
      <c r="A37" s="14" t="s">
        <v>21</v>
      </c>
      <c r="B37" s="7" t="s">
        <v>40</v>
      </c>
      <c r="C37" s="77"/>
      <c r="D37" s="79"/>
      <c r="E37" s="80"/>
      <c r="F37" s="77"/>
      <c r="G37" s="80"/>
      <c r="H37" s="77"/>
      <c r="I37" s="80"/>
      <c r="J37" s="77"/>
      <c r="K37" s="80"/>
      <c r="L37" s="74"/>
    </row>
    <row r="38" spans="1:12" ht="11.25" customHeight="1" x14ac:dyDescent="0.15">
      <c r="A38" s="14" t="s">
        <v>22</v>
      </c>
      <c r="B38" s="7" t="s">
        <v>40</v>
      </c>
      <c r="C38" s="77">
        <v>181000</v>
      </c>
      <c r="D38" s="79">
        <v>183000</v>
      </c>
      <c r="E38" s="80">
        <v>185100</v>
      </c>
      <c r="F38" s="77">
        <v>190000</v>
      </c>
      <c r="G38" s="80">
        <v>193000</v>
      </c>
      <c r="H38" s="77">
        <v>194000</v>
      </c>
      <c r="I38" s="80">
        <v>196000</v>
      </c>
      <c r="J38" s="77">
        <v>198000</v>
      </c>
      <c r="K38" s="80">
        <v>200000</v>
      </c>
      <c r="L38" s="74"/>
    </row>
    <row r="39" spans="1:12" ht="19.5" customHeight="1" x14ac:dyDescent="0.15">
      <c r="A39" s="14" t="s">
        <v>23</v>
      </c>
      <c r="B39" s="7" t="s">
        <v>40</v>
      </c>
      <c r="C39" s="77">
        <v>15800</v>
      </c>
      <c r="D39" s="79">
        <v>18000</v>
      </c>
      <c r="E39" s="80">
        <v>23600</v>
      </c>
      <c r="F39" s="77">
        <v>27300</v>
      </c>
      <c r="G39" s="80">
        <v>28200</v>
      </c>
      <c r="H39" s="77">
        <v>29000</v>
      </c>
      <c r="I39" s="80">
        <v>30000</v>
      </c>
      <c r="J39" s="77">
        <v>32000</v>
      </c>
      <c r="K39" s="80">
        <v>33000</v>
      </c>
      <c r="L39" s="74"/>
    </row>
    <row r="40" spans="1:12" ht="29.25" customHeight="1" x14ac:dyDescent="0.15">
      <c r="A40" s="14" t="s">
        <v>42</v>
      </c>
      <c r="B40" s="7" t="s">
        <v>40</v>
      </c>
      <c r="C40" s="77">
        <v>3050</v>
      </c>
      <c r="D40" s="79">
        <v>3000</v>
      </c>
      <c r="E40" s="80">
        <v>3200</v>
      </c>
      <c r="F40" s="77">
        <v>3600</v>
      </c>
      <c r="G40" s="80">
        <v>3800</v>
      </c>
      <c r="H40" s="77">
        <v>4000</v>
      </c>
      <c r="I40" s="80">
        <v>4100</v>
      </c>
      <c r="J40" s="77">
        <v>4300</v>
      </c>
      <c r="K40" s="80">
        <v>4500</v>
      </c>
      <c r="L40" s="74"/>
    </row>
    <row r="41" spans="1:12" ht="11.25" customHeight="1" x14ac:dyDescent="0.15">
      <c r="A41" s="14" t="s">
        <v>25</v>
      </c>
      <c r="B41" s="7" t="s">
        <v>40</v>
      </c>
      <c r="C41" s="77">
        <v>400</v>
      </c>
      <c r="D41" s="79">
        <v>700</v>
      </c>
      <c r="E41" s="80">
        <v>850</v>
      </c>
      <c r="F41" s="77">
        <v>950</v>
      </c>
      <c r="G41" s="80">
        <v>970</v>
      </c>
      <c r="H41" s="77">
        <v>970</v>
      </c>
      <c r="I41" s="80">
        <v>980</v>
      </c>
      <c r="J41" s="77">
        <v>1000</v>
      </c>
      <c r="K41" s="80">
        <v>1050</v>
      </c>
      <c r="L41" s="74"/>
    </row>
    <row r="42" spans="1:12" ht="19.5" customHeight="1" x14ac:dyDescent="0.15">
      <c r="A42" s="14" t="s">
        <v>26</v>
      </c>
      <c r="B42" s="7" t="s">
        <v>40</v>
      </c>
      <c r="C42" s="77">
        <v>90000</v>
      </c>
      <c r="D42" s="79">
        <v>90500</v>
      </c>
      <c r="E42" s="80">
        <v>92000</v>
      </c>
      <c r="F42" s="77">
        <v>94750</v>
      </c>
      <c r="G42" s="80">
        <v>95880</v>
      </c>
      <c r="H42" s="77">
        <v>98000</v>
      </c>
      <c r="I42" s="80">
        <v>102000</v>
      </c>
      <c r="J42" s="77">
        <v>104000</v>
      </c>
      <c r="K42" s="80">
        <v>106000</v>
      </c>
      <c r="L42" s="74"/>
    </row>
    <row r="43" spans="1:12" ht="11.25" customHeight="1" x14ac:dyDescent="0.15">
      <c r="A43" s="14" t="s">
        <v>27</v>
      </c>
      <c r="B43" s="7" t="s">
        <v>40</v>
      </c>
      <c r="C43" s="77">
        <v>28500</v>
      </c>
      <c r="D43" s="79">
        <v>33000</v>
      </c>
      <c r="E43" s="80">
        <v>38000</v>
      </c>
      <c r="F43" s="77">
        <v>45000</v>
      </c>
      <c r="G43" s="80">
        <v>46000</v>
      </c>
      <c r="H43" s="77">
        <v>47000</v>
      </c>
      <c r="I43" s="80">
        <v>49000</v>
      </c>
      <c r="J43" s="77">
        <v>50000</v>
      </c>
      <c r="K43" s="80">
        <v>52000</v>
      </c>
      <c r="L43" s="74"/>
    </row>
    <row r="44" spans="1:12" ht="19.5" customHeight="1" x14ac:dyDescent="0.15">
      <c r="A44" s="14" t="s">
        <v>28</v>
      </c>
      <c r="B44" s="7" t="s">
        <v>40</v>
      </c>
      <c r="C44" s="77">
        <v>1600</v>
      </c>
      <c r="D44" s="79">
        <v>1500</v>
      </c>
      <c r="E44" s="80">
        <v>1400</v>
      </c>
      <c r="F44" s="77">
        <v>1550</v>
      </c>
      <c r="G44" s="80">
        <v>1580</v>
      </c>
      <c r="H44" s="77">
        <v>1630</v>
      </c>
      <c r="I44" s="80">
        <v>1730</v>
      </c>
      <c r="J44" s="77">
        <v>1650</v>
      </c>
      <c r="K44" s="80">
        <v>1750</v>
      </c>
      <c r="L44" s="74"/>
    </row>
    <row r="45" spans="1:12" ht="19.5" customHeight="1" x14ac:dyDescent="0.15">
      <c r="A45" s="14" t="s">
        <v>29</v>
      </c>
      <c r="B45" s="7" t="s">
        <v>40</v>
      </c>
      <c r="C45" s="77">
        <v>7300</v>
      </c>
      <c r="D45" s="79">
        <v>8000</v>
      </c>
      <c r="E45" s="80">
        <v>10000</v>
      </c>
      <c r="F45" s="77">
        <v>11000</v>
      </c>
      <c r="G45" s="80">
        <v>12000</v>
      </c>
      <c r="H45" s="77">
        <v>13000</v>
      </c>
      <c r="I45" s="80">
        <v>14000</v>
      </c>
      <c r="J45" s="77">
        <v>15000</v>
      </c>
      <c r="K45" s="80">
        <v>17000</v>
      </c>
      <c r="L45" s="74"/>
    </row>
    <row r="46" spans="1:12" ht="11.25" customHeight="1" x14ac:dyDescent="0.15">
      <c r="A46" s="14" t="s">
        <v>30</v>
      </c>
      <c r="B46" s="7" t="s">
        <v>40</v>
      </c>
      <c r="C46" s="77">
        <v>8500</v>
      </c>
      <c r="D46" s="79">
        <v>4000</v>
      </c>
      <c r="E46" s="80">
        <v>4100</v>
      </c>
      <c r="F46" s="77">
        <v>4000</v>
      </c>
      <c r="G46" s="80">
        <v>4700</v>
      </c>
      <c r="H46" s="77">
        <v>4100</v>
      </c>
      <c r="I46" s="80">
        <v>5000</v>
      </c>
      <c r="J46" s="77">
        <v>4500</v>
      </c>
      <c r="K46" s="80">
        <v>5500</v>
      </c>
      <c r="L46" s="74"/>
    </row>
    <row r="47" spans="1:12" ht="19.5" customHeight="1" x14ac:dyDescent="0.15">
      <c r="A47" s="14" t="s">
        <v>31</v>
      </c>
      <c r="B47" s="7" t="s">
        <v>40</v>
      </c>
      <c r="C47" s="77">
        <v>200</v>
      </c>
      <c r="D47" s="79">
        <v>300</v>
      </c>
      <c r="E47" s="80">
        <v>350</v>
      </c>
      <c r="F47" s="77">
        <v>400</v>
      </c>
      <c r="G47" s="80">
        <v>450</v>
      </c>
      <c r="H47" s="77">
        <v>450</v>
      </c>
      <c r="I47" s="80">
        <v>500</v>
      </c>
      <c r="J47" s="77">
        <v>500</v>
      </c>
      <c r="K47" s="80">
        <v>550</v>
      </c>
      <c r="L47" s="74"/>
    </row>
    <row r="48" spans="1:12" ht="19.5" customHeight="1" x14ac:dyDescent="0.15">
      <c r="A48" s="14" t="s">
        <v>32</v>
      </c>
      <c r="B48" s="7" t="s">
        <v>40</v>
      </c>
      <c r="C48" s="77">
        <v>2200</v>
      </c>
      <c r="D48" s="79">
        <v>3500</v>
      </c>
      <c r="E48" s="80">
        <v>4000</v>
      </c>
      <c r="F48" s="77">
        <v>3800</v>
      </c>
      <c r="G48" s="80">
        <v>4200</v>
      </c>
      <c r="H48" s="77">
        <v>3980</v>
      </c>
      <c r="I48" s="80">
        <v>4450</v>
      </c>
      <c r="J48" s="77">
        <v>4000</v>
      </c>
      <c r="K48" s="80">
        <v>5030</v>
      </c>
      <c r="L48" s="74"/>
    </row>
    <row r="49" spans="1:12" ht="19.5" customHeight="1" x14ac:dyDescent="0.15">
      <c r="A49" s="14" t="s">
        <v>33</v>
      </c>
      <c r="B49" s="7" t="s">
        <v>40</v>
      </c>
      <c r="C49" s="77">
        <v>5300</v>
      </c>
      <c r="D49" s="79">
        <v>8000</v>
      </c>
      <c r="E49" s="80">
        <v>10000</v>
      </c>
      <c r="F49" s="77">
        <v>11000</v>
      </c>
      <c r="G49" s="80">
        <v>11500</v>
      </c>
      <c r="H49" s="77">
        <v>12000</v>
      </c>
      <c r="I49" s="80">
        <v>13000</v>
      </c>
      <c r="J49" s="77">
        <v>12500</v>
      </c>
      <c r="K49" s="80">
        <v>14000</v>
      </c>
      <c r="L49" s="74"/>
    </row>
    <row r="50" spans="1:12" ht="29.25" customHeight="1" x14ac:dyDescent="0.15">
      <c r="A50" s="14" t="s">
        <v>34</v>
      </c>
      <c r="B50" s="7" t="s">
        <v>40</v>
      </c>
      <c r="C50" s="77">
        <v>166000</v>
      </c>
      <c r="D50" s="79">
        <v>192800</v>
      </c>
      <c r="E50" s="80">
        <v>218000</v>
      </c>
      <c r="F50" s="77">
        <v>257000</v>
      </c>
      <c r="G50" s="80">
        <v>260000</v>
      </c>
      <c r="H50" s="77">
        <v>276000</v>
      </c>
      <c r="I50" s="80">
        <v>286000</v>
      </c>
      <c r="J50" s="77">
        <v>287000</v>
      </c>
      <c r="K50" s="80">
        <v>300000</v>
      </c>
      <c r="L50" s="74"/>
    </row>
    <row r="51" spans="1:12" ht="11.25" customHeight="1" x14ac:dyDescent="0.15">
      <c r="A51" s="14" t="s">
        <v>35</v>
      </c>
      <c r="B51" s="7" t="s">
        <v>40</v>
      </c>
      <c r="C51" s="77">
        <v>161200</v>
      </c>
      <c r="D51" s="79">
        <v>199200</v>
      </c>
      <c r="E51" s="80">
        <v>237000</v>
      </c>
      <c r="F51" s="77">
        <v>263000</v>
      </c>
      <c r="G51" s="80">
        <v>263750</v>
      </c>
      <c r="H51" s="77">
        <v>285000</v>
      </c>
      <c r="I51" s="80">
        <v>292000</v>
      </c>
      <c r="J51" s="77">
        <v>306000</v>
      </c>
      <c r="K51" s="80">
        <v>320000</v>
      </c>
      <c r="L51" s="74"/>
    </row>
    <row r="52" spans="1:12" ht="19.5" customHeight="1" x14ac:dyDescent="0.15">
      <c r="A52" s="14" t="s">
        <v>36</v>
      </c>
      <c r="B52" s="7" t="s">
        <v>40</v>
      </c>
      <c r="C52" s="77">
        <v>77000</v>
      </c>
      <c r="D52" s="79">
        <v>101000</v>
      </c>
      <c r="E52" s="80">
        <v>125000</v>
      </c>
      <c r="F52" s="77">
        <v>153000</v>
      </c>
      <c r="G52" s="80">
        <v>158000</v>
      </c>
      <c r="H52" s="77">
        <v>163000</v>
      </c>
      <c r="I52" s="80">
        <v>168000</v>
      </c>
      <c r="J52" s="77">
        <v>172000</v>
      </c>
      <c r="K52" s="80">
        <v>176000</v>
      </c>
      <c r="L52" s="74"/>
    </row>
    <row r="53" spans="1:12" ht="19.5" customHeight="1" x14ac:dyDescent="0.15">
      <c r="A53" s="14" t="s">
        <v>37</v>
      </c>
      <c r="B53" s="7" t="s">
        <v>40</v>
      </c>
      <c r="C53" s="77">
        <v>25050</v>
      </c>
      <c r="D53" s="79">
        <v>36000</v>
      </c>
      <c r="E53" s="80">
        <v>42200</v>
      </c>
      <c r="F53" s="77">
        <v>46000</v>
      </c>
      <c r="G53" s="80">
        <v>47000</v>
      </c>
      <c r="H53" s="77">
        <v>52000</v>
      </c>
      <c r="I53" s="80">
        <v>55000</v>
      </c>
      <c r="J53" s="77">
        <v>60000</v>
      </c>
      <c r="K53" s="80">
        <v>65000</v>
      </c>
      <c r="L53" s="74"/>
    </row>
    <row r="54" spans="1:12" ht="11.25" customHeight="1" x14ac:dyDescent="0.15">
      <c r="A54" s="15" t="s">
        <v>38</v>
      </c>
      <c r="B54" s="11" t="s">
        <v>40</v>
      </c>
      <c r="C54" s="84">
        <v>1300</v>
      </c>
      <c r="D54" s="85">
        <v>500</v>
      </c>
      <c r="E54" s="86">
        <v>600</v>
      </c>
      <c r="F54" s="84">
        <v>650</v>
      </c>
      <c r="G54" s="86">
        <v>770</v>
      </c>
      <c r="H54" s="84">
        <v>700</v>
      </c>
      <c r="I54" s="86">
        <v>790</v>
      </c>
      <c r="J54" s="84">
        <v>800</v>
      </c>
      <c r="K54" s="86">
        <v>900</v>
      </c>
      <c r="L54" s="75"/>
    </row>
    <row r="55" spans="1:12" ht="27" customHeight="1" x14ac:dyDescent="0.15">
      <c r="A55" s="12" t="s">
        <v>43</v>
      </c>
      <c r="B55" s="16" t="s">
        <v>44</v>
      </c>
      <c r="C55" s="26">
        <f t="shared" ref="C55:K55" si="4">IF(ISERROR(C30/C5),0,(C30/C5/12)*1000)</f>
        <v>29282.072481741769</v>
      </c>
      <c r="D55" s="27">
        <f t="shared" si="4"/>
        <v>33945.405937807802</v>
      </c>
      <c r="E55" s="28">
        <f t="shared" si="4"/>
        <v>38586.802605494195</v>
      </c>
      <c r="F55" s="26">
        <f t="shared" si="4"/>
        <v>43436.293436293432</v>
      </c>
      <c r="G55" s="28">
        <f t="shared" si="4"/>
        <v>43953.620714184101</v>
      </c>
      <c r="H55" s="26">
        <f t="shared" si="4"/>
        <v>46526.456170703575</v>
      </c>
      <c r="I55" s="28">
        <f t="shared" si="4"/>
        <v>47623.390557939922</v>
      </c>
      <c r="J55" s="26">
        <f t="shared" si="4"/>
        <v>49638.234438627107</v>
      </c>
      <c r="K55" s="28">
        <f t="shared" si="4"/>
        <v>51031.951640759929</v>
      </c>
      <c r="L55" s="76"/>
    </row>
    <row r="56" spans="1:12" ht="11.25" customHeight="1" x14ac:dyDescent="0.15">
      <c r="A56" s="73" t="s">
        <v>45</v>
      </c>
      <c r="B56" s="36" t="s">
        <v>15</v>
      </c>
      <c r="C56" s="77"/>
      <c r="D56" s="41">
        <f t="shared" si="1"/>
        <v>115.92555806619822</v>
      </c>
      <c r="E56" s="42">
        <f t="shared" si="1"/>
        <v>113.67312170663095</v>
      </c>
      <c r="F56" s="40">
        <f t="shared" si="1"/>
        <v>112.56774467783642</v>
      </c>
      <c r="G56" s="42">
        <f t="shared" si="2"/>
        <v>113.90842916828188</v>
      </c>
      <c r="H56" s="40">
        <f t="shared" si="2"/>
        <v>107.11424131744202</v>
      </c>
      <c r="I56" s="42">
        <f t="shared" si="2"/>
        <v>108.3491866747887</v>
      </c>
      <c r="J56" s="40">
        <f t="shared" si="2"/>
        <v>106.68819102943614</v>
      </c>
      <c r="K56" s="42">
        <f t="shared" si="2"/>
        <v>107.15732551354793</v>
      </c>
      <c r="L56" s="78"/>
    </row>
    <row r="57" spans="1:12" s="6" customFormat="1" ht="28.5" customHeight="1" x14ac:dyDescent="0.15">
      <c r="A57" s="30" t="s">
        <v>46</v>
      </c>
      <c r="B57" s="31" t="s">
        <v>44</v>
      </c>
      <c r="C57" s="32">
        <v>35515.5</v>
      </c>
      <c r="D57" s="33">
        <v>42344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8"/>
    </row>
    <row r="58" spans="1:12" ht="11.25" customHeight="1" x14ac:dyDescent="0.15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8"/>
    </row>
    <row r="59" spans="1:12" ht="19.5" customHeight="1" x14ac:dyDescent="0.15">
      <c r="A59" s="14" t="s">
        <v>17</v>
      </c>
      <c r="B59" s="7" t="s">
        <v>44</v>
      </c>
      <c r="C59" s="8">
        <f t="shared" ref="C59:K59" si="5">IF(ISERROR(C33/C8),0,(C33/C8/12)*1000)</f>
        <v>18367.346938775507</v>
      </c>
      <c r="D59" s="9">
        <f t="shared" si="5"/>
        <v>20398.009950248757</v>
      </c>
      <c r="E59" s="10">
        <f t="shared" si="5"/>
        <v>23744.979919678713</v>
      </c>
      <c r="F59" s="8">
        <f t="shared" si="5"/>
        <v>25993.883792048931</v>
      </c>
      <c r="G59" s="10">
        <f t="shared" si="5"/>
        <v>26262.626262626258</v>
      </c>
      <c r="H59" s="8">
        <f t="shared" si="5"/>
        <v>27347.781217750256</v>
      </c>
      <c r="I59" s="10">
        <f t="shared" si="5"/>
        <v>27777.777777777774</v>
      </c>
      <c r="J59" s="8">
        <f t="shared" si="5"/>
        <v>29258.098223615467</v>
      </c>
      <c r="K59" s="10">
        <f t="shared" si="5"/>
        <v>29835.390946502059</v>
      </c>
      <c r="L59" s="78"/>
    </row>
    <row r="60" spans="1:12" ht="11.25" customHeight="1" x14ac:dyDescent="0.15">
      <c r="A60" s="14" t="s">
        <v>45</v>
      </c>
      <c r="B60" s="7" t="s">
        <v>15</v>
      </c>
      <c r="C60" s="77"/>
      <c r="D60" s="9">
        <f t="shared" si="1"/>
        <v>111.05583195135438</v>
      </c>
      <c r="E60" s="10">
        <f t="shared" si="1"/>
        <v>116.40831619159565</v>
      </c>
      <c r="F60" s="8">
        <f t="shared" si="1"/>
        <v>109.47107085361833</v>
      </c>
      <c r="G60" s="10">
        <f t="shared" si="2"/>
        <v>110.60285732590171</v>
      </c>
      <c r="H60" s="8">
        <f t="shared" si="2"/>
        <v>105.20852303769803</v>
      </c>
      <c r="I60" s="10">
        <f t="shared" si="2"/>
        <v>105.76923076923077</v>
      </c>
      <c r="J60" s="8">
        <f t="shared" si="2"/>
        <v>106.98527237239016</v>
      </c>
      <c r="K60" s="10">
        <f t="shared" si="2"/>
        <v>107.40740740740742</v>
      </c>
      <c r="L60" s="78"/>
    </row>
    <row r="61" spans="1:12" s="6" customFormat="1" ht="28.5" customHeight="1" x14ac:dyDescent="0.15">
      <c r="A61" s="30" t="s">
        <v>46</v>
      </c>
      <c r="B61" s="31" t="s">
        <v>44</v>
      </c>
      <c r="C61" s="32">
        <v>30337.599999999999</v>
      </c>
      <c r="D61" s="33">
        <v>32217.4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8"/>
    </row>
    <row r="62" spans="1:12" ht="29.25" customHeight="1" x14ac:dyDescent="0.15">
      <c r="A62" s="13" t="s">
        <v>18</v>
      </c>
      <c r="B62" s="7" t="s">
        <v>44</v>
      </c>
      <c r="C62" s="8">
        <f t="shared" ref="C62:K62" si="6">IF(ISERROR(C34/C9),0,(C34/C9/12)*1000)</f>
        <v>18539.325842696631</v>
      </c>
      <c r="D62" s="9">
        <f t="shared" si="6"/>
        <v>20591.085271317828</v>
      </c>
      <c r="E62" s="10">
        <f t="shared" si="6"/>
        <v>23970.588235294115</v>
      </c>
      <c r="F62" s="8">
        <f t="shared" si="6"/>
        <v>25948.103792415168</v>
      </c>
      <c r="G62" s="10">
        <f t="shared" si="6"/>
        <v>26134.122287968443</v>
      </c>
      <c r="H62" s="8">
        <f t="shared" si="6"/>
        <v>27439.0243902439</v>
      </c>
      <c r="I62" s="10">
        <f t="shared" si="6"/>
        <v>27445.109780439121</v>
      </c>
      <c r="J62" s="8">
        <f t="shared" si="6"/>
        <v>30020.703933747413</v>
      </c>
      <c r="K62" s="10">
        <f t="shared" si="6"/>
        <v>30303.0303030303</v>
      </c>
      <c r="L62" s="78"/>
    </row>
    <row r="63" spans="1:12" ht="11.25" customHeight="1" x14ac:dyDescent="0.15">
      <c r="A63" s="14" t="s">
        <v>48</v>
      </c>
      <c r="B63" s="7" t="s">
        <v>15</v>
      </c>
      <c r="C63" s="77"/>
      <c r="D63" s="9">
        <f t="shared" si="1"/>
        <v>111.06706600892646</v>
      </c>
      <c r="E63" s="10">
        <f t="shared" si="1"/>
        <v>116.41245674740483</v>
      </c>
      <c r="F63" s="8">
        <f t="shared" si="1"/>
        <v>108.24975815240686</v>
      </c>
      <c r="G63" s="10">
        <f t="shared" si="2"/>
        <v>109.02578623201561</v>
      </c>
      <c r="H63" s="8">
        <f t="shared" si="2"/>
        <v>105.74577861163226</v>
      </c>
      <c r="I63" s="10">
        <f t="shared" si="2"/>
        <v>105.01638232968024</v>
      </c>
      <c r="J63" s="8">
        <f t="shared" si="2"/>
        <v>109.40878766965724</v>
      </c>
      <c r="K63" s="10">
        <f t="shared" si="2"/>
        <v>110.41322314049586</v>
      </c>
      <c r="L63" s="78"/>
    </row>
    <row r="64" spans="1:12" ht="11.25" customHeight="1" x14ac:dyDescent="0.15">
      <c r="A64" s="13" t="s">
        <v>19</v>
      </c>
      <c r="B64" s="7" t="s">
        <v>44</v>
      </c>
      <c r="C64" s="8">
        <f t="shared" ref="C64:K64" si="7">IF(ISERROR(C35/C10),0,(C35/C10/12)*1000)</f>
        <v>18181.818181818184</v>
      </c>
      <c r="D64" s="9">
        <f t="shared" si="7"/>
        <v>20194.274028629858</v>
      </c>
      <c r="E64" s="10">
        <f t="shared" si="7"/>
        <v>23508.230452674899</v>
      </c>
      <c r="F64" s="8">
        <f t="shared" si="7"/>
        <v>26041.666666666668</v>
      </c>
      <c r="G64" s="10">
        <f t="shared" si="7"/>
        <v>26397.515527950309</v>
      </c>
      <c r="H64" s="8">
        <f t="shared" si="7"/>
        <v>27253.668763102723</v>
      </c>
      <c r="I64" s="10">
        <f t="shared" si="7"/>
        <v>28125</v>
      </c>
      <c r="J64" s="8">
        <f t="shared" si="7"/>
        <v>28481.01265822785</v>
      </c>
      <c r="K64" s="10">
        <f t="shared" si="7"/>
        <v>29350.104821802932</v>
      </c>
      <c r="L64" s="78"/>
    </row>
    <row r="65" spans="1:12" ht="11.25" customHeight="1" x14ac:dyDescent="0.15">
      <c r="A65" s="14" t="s">
        <v>48</v>
      </c>
      <c r="B65" s="7" t="s">
        <v>15</v>
      </c>
      <c r="C65" s="77"/>
      <c r="D65" s="9">
        <f t="shared" si="1"/>
        <v>111.06850715746421</v>
      </c>
      <c r="E65" s="10">
        <f t="shared" si="1"/>
        <v>116.4103766213471</v>
      </c>
      <c r="F65" s="8">
        <f t="shared" si="1"/>
        <v>110.77680525164114</v>
      </c>
      <c r="G65" s="10">
        <f t="shared" si="2"/>
        <v>112.29052557184988</v>
      </c>
      <c r="H65" s="8">
        <f t="shared" si="2"/>
        <v>104.65408805031444</v>
      </c>
      <c r="I65" s="10">
        <f t="shared" si="2"/>
        <v>106.54411764705883</v>
      </c>
      <c r="J65" s="8">
        <f t="shared" si="2"/>
        <v>104.50340798442066</v>
      </c>
      <c r="K65" s="10">
        <f t="shared" si="2"/>
        <v>104.35592825529932</v>
      </c>
      <c r="L65" s="78"/>
    </row>
    <row r="66" spans="1:12" ht="11.25" customHeight="1" x14ac:dyDescent="0.15">
      <c r="A66" s="14" t="s">
        <v>20</v>
      </c>
      <c r="B66" s="7" t="s">
        <v>44</v>
      </c>
      <c r="C66" s="8">
        <f t="shared" ref="C66:K66" si="8">IF(ISERROR(C36/C11),0,(C36/C11/12)*1000)</f>
        <v>32655.228758169935</v>
      </c>
      <c r="D66" s="9">
        <f t="shared" si="8"/>
        <v>33932.135728542911</v>
      </c>
      <c r="E66" s="10">
        <f t="shared" si="8"/>
        <v>35458.500669344037</v>
      </c>
      <c r="F66" s="8">
        <f t="shared" si="8"/>
        <v>37339.418526031106</v>
      </c>
      <c r="G66" s="10">
        <f t="shared" si="8"/>
        <v>37878.78787878788</v>
      </c>
      <c r="H66" s="8">
        <f t="shared" si="8"/>
        <v>38605.442176870747</v>
      </c>
      <c r="I66" s="10">
        <f t="shared" si="8"/>
        <v>38973.577235772362</v>
      </c>
      <c r="J66" s="8">
        <f t="shared" si="8"/>
        <v>40174.897119341564</v>
      </c>
      <c r="K66" s="10">
        <f t="shared" si="8"/>
        <v>40473.755964553515</v>
      </c>
      <c r="L66" s="78"/>
    </row>
    <row r="67" spans="1:12" ht="11.25" customHeight="1" x14ac:dyDescent="0.15">
      <c r="A67" s="14" t="s">
        <v>45</v>
      </c>
      <c r="B67" s="7" t="s">
        <v>15</v>
      </c>
      <c r="C67" s="77"/>
      <c r="D67" s="9">
        <f t="shared" si="1"/>
        <v>103.91026803036408</v>
      </c>
      <c r="E67" s="10">
        <f t="shared" si="1"/>
        <v>104.4982872667139</v>
      </c>
      <c r="F67" s="8">
        <f t="shared" si="1"/>
        <v>105.30456116638128</v>
      </c>
      <c r="G67" s="10">
        <f t="shared" si="2"/>
        <v>106.82568964777556</v>
      </c>
      <c r="H67" s="8">
        <f t="shared" si="2"/>
        <v>103.39058212692048</v>
      </c>
      <c r="I67" s="10">
        <f t="shared" si="2"/>
        <v>102.89024390243904</v>
      </c>
      <c r="J67" s="8">
        <f t="shared" si="2"/>
        <v>104.06537227388917</v>
      </c>
      <c r="K67" s="10">
        <f t="shared" si="2"/>
        <v>103.84921999770704</v>
      </c>
      <c r="L67" s="78"/>
    </row>
    <row r="68" spans="1:12" s="6" customFormat="1" ht="28.5" customHeight="1" x14ac:dyDescent="0.15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8"/>
    </row>
    <row r="69" spans="1:12" ht="11.25" customHeight="1" x14ac:dyDescent="0.15">
      <c r="A69" s="14" t="s">
        <v>21</v>
      </c>
      <c r="B69" s="7" t="s">
        <v>44</v>
      </c>
      <c r="C69" s="8">
        <f t="shared" ref="C69:K69" si="9">IF(ISERROR(C37/C12),0,(C37/C12/12)*1000)</f>
        <v>0</v>
      </c>
      <c r="D69" s="9">
        <f t="shared" si="9"/>
        <v>0</v>
      </c>
      <c r="E69" s="10">
        <f t="shared" si="9"/>
        <v>0</v>
      </c>
      <c r="F69" s="8">
        <f t="shared" si="9"/>
        <v>0</v>
      </c>
      <c r="G69" s="10">
        <f t="shared" si="9"/>
        <v>0</v>
      </c>
      <c r="H69" s="8">
        <f t="shared" si="9"/>
        <v>0</v>
      </c>
      <c r="I69" s="10">
        <f t="shared" si="9"/>
        <v>0</v>
      </c>
      <c r="J69" s="8">
        <f t="shared" si="9"/>
        <v>0</v>
      </c>
      <c r="K69" s="10">
        <f t="shared" si="9"/>
        <v>0</v>
      </c>
      <c r="L69" s="78"/>
    </row>
    <row r="70" spans="1:12" ht="11.25" customHeight="1" x14ac:dyDescent="0.15">
      <c r="A70" s="14" t="s">
        <v>45</v>
      </c>
      <c r="B70" s="7" t="s">
        <v>15</v>
      </c>
      <c r="C70" s="77"/>
      <c r="D70" s="9">
        <f t="shared" si="1"/>
        <v>0</v>
      </c>
      <c r="E70" s="10">
        <f t="shared" si="1"/>
        <v>0</v>
      </c>
      <c r="F70" s="8">
        <f t="shared" si="1"/>
        <v>0</v>
      </c>
      <c r="G70" s="10">
        <f t="shared" si="2"/>
        <v>0</v>
      </c>
      <c r="H70" s="8">
        <f t="shared" si="2"/>
        <v>0</v>
      </c>
      <c r="I70" s="10">
        <f t="shared" si="2"/>
        <v>0</v>
      </c>
      <c r="J70" s="8">
        <f t="shared" si="2"/>
        <v>0</v>
      </c>
      <c r="K70" s="10">
        <f t="shared" si="2"/>
        <v>0</v>
      </c>
      <c r="L70" s="78"/>
    </row>
    <row r="71" spans="1:12" s="6" customFormat="1" ht="28.5" customHeight="1" x14ac:dyDescent="0.15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8"/>
    </row>
    <row r="72" spans="1:12" ht="11.25" customHeight="1" x14ac:dyDescent="0.15">
      <c r="A72" s="14" t="s">
        <v>22</v>
      </c>
      <c r="B72" s="7" t="s">
        <v>44</v>
      </c>
      <c r="C72" s="8">
        <f t="shared" ref="C72:K72" si="10">IF(ISERROR(C38/C13),0,(C38/C13/12)*1000)</f>
        <v>35077.519379844962</v>
      </c>
      <c r="D72" s="9">
        <f t="shared" si="10"/>
        <v>36052.009456264779</v>
      </c>
      <c r="E72" s="10">
        <f t="shared" si="10"/>
        <v>36726.190476190473</v>
      </c>
      <c r="F72" s="8">
        <f t="shared" si="10"/>
        <v>38152.610441767065</v>
      </c>
      <c r="G72" s="10">
        <f t="shared" si="10"/>
        <v>38569.144684252598</v>
      </c>
      <c r="H72" s="8">
        <f t="shared" si="10"/>
        <v>39239.482200647253</v>
      </c>
      <c r="I72" s="10">
        <f t="shared" si="10"/>
        <v>39452.495974235106</v>
      </c>
      <c r="J72" s="8">
        <f t="shared" si="10"/>
        <v>40441.176470588238</v>
      </c>
      <c r="K72" s="10">
        <f t="shared" si="10"/>
        <v>40551.500405515006</v>
      </c>
      <c r="L72" s="78"/>
    </row>
    <row r="73" spans="1:12" ht="11.25" customHeight="1" x14ac:dyDescent="0.15">
      <c r="A73" s="14" t="s">
        <v>45</v>
      </c>
      <c r="B73" s="7" t="s">
        <v>15</v>
      </c>
      <c r="C73" s="77"/>
      <c r="D73" s="9">
        <f t="shared" si="1"/>
        <v>102.7781043062576</v>
      </c>
      <c r="E73" s="10">
        <f t="shared" si="1"/>
        <v>101.87002341920373</v>
      </c>
      <c r="F73" s="8">
        <f t="shared" si="1"/>
        <v>103.88393118665911</v>
      </c>
      <c r="G73" s="10">
        <f t="shared" si="2"/>
        <v>105.01809249520969</v>
      </c>
      <c r="H73" s="8">
        <f t="shared" si="2"/>
        <v>102.84874808380175</v>
      </c>
      <c r="I73" s="10">
        <f t="shared" si="2"/>
        <v>102.29030562438987</v>
      </c>
      <c r="J73" s="8">
        <f t="shared" si="2"/>
        <v>103.06246209824135</v>
      </c>
      <c r="K73" s="10">
        <f t="shared" si="2"/>
        <v>102.78563980336661</v>
      </c>
      <c r="L73" s="78"/>
    </row>
    <row r="74" spans="1:12" s="6" customFormat="1" ht="28.5" customHeight="1" x14ac:dyDescent="0.15">
      <c r="A74" s="30" t="s">
        <v>46</v>
      </c>
      <c r="B74" s="31" t="s">
        <v>44</v>
      </c>
      <c r="C74" s="32">
        <v>53265.599999999999</v>
      </c>
      <c r="D74" s="33">
        <v>65631.8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8"/>
    </row>
    <row r="75" spans="1:12" ht="19.5" customHeight="1" x14ac:dyDescent="0.15">
      <c r="A75" s="14" t="s">
        <v>23</v>
      </c>
      <c r="B75" s="7" t="s">
        <v>44</v>
      </c>
      <c r="C75" s="8">
        <f t="shared" ref="C75:K75" si="11">IF(ISERROR(C39/C14),0,(C39/C14/12)*1000)</f>
        <v>19362.745098039217</v>
      </c>
      <c r="D75" s="9">
        <f t="shared" si="11"/>
        <v>22058.823529411766</v>
      </c>
      <c r="E75" s="10">
        <f t="shared" si="11"/>
        <v>28921.568627450979</v>
      </c>
      <c r="F75" s="8">
        <f t="shared" si="11"/>
        <v>33455.882352941182</v>
      </c>
      <c r="G75" s="10">
        <f t="shared" si="11"/>
        <v>34558.823529411762</v>
      </c>
      <c r="H75" s="8">
        <f t="shared" si="11"/>
        <v>35539.215686274511</v>
      </c>
      <c r="I75" s="10">
        <f t="shared" si="11"/>
        <v>36764.705882352944</v>
      </c>
      <c r="J75" s="8">
        <f t="shared" si="11"/>
        <v>39215.686274509797</v>
      </c>
      <c r="K75" s="10">
        <f t="shared" si="11"/>
        <v>40441.176470588238</v>
      </c>
      <c r="L75" s="78"/>
    </row>
    <row r="76" spans="1:12" ht="11.25" customHeight="1" x14ac:dyDescent="0.15">
      <c r="A76" s="14" t="s">
        <v>45</v>
      </c>
      <c r="B76" s="7" t="s">
        <v>15</v>
      </c>
      <c r="C76" s="77"/>
      <c r="D76" s="9">
        <f t="shared" si="1"/>
        <v>113.9240506329114</v>
      </c>
      <c r="E76" s="10">
        <f t="shared" si="1"/>
        <v>131.11111111111109</v>
      </c>
      <c r="F76" s="8">
        <f t="shared" si="1"/>
        <v>115.67796610169493</v>
      </c>
      <c r="G76" s="10">
        <f t="shared" si="2"/>
        <v>119.4915254237288</v>
      </c>
      <c r="H76" s="8">
        <f t="shared" si="2"/>
        <v>106.2271062271062</v>
      </c>
      <c r="I76" s="10">
        <f t="shared" si="2"/>
        <v>106.38297872340428</v>
      </c>
      <c r="J76" s="8">
        <f t="shared" si="2"/>
        <v>110.34482758620688</v>
      </c>
      <c r="K76" s="10">
        <f t="shared" si="2"/>
        <v>110.00000000000001</v>
      </c>
      <c r="L76" s="78"/>
    </row>
    <row r="77" spans="1:12" s="6" customFormat="1" ht="28.5" customHeight="1" x14ac:dyDescent="0.15">
      <c r="A77" s="30" t="s">
        <v>46</v>
      </c>
      <c r="B77" s="31" t="s">
        <v>44</v>
      </c>
      <c r="C77" s="32">
        <v>45609.5</v>
      </c>
      <c r="D77" s="33">
        <v>56774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8"/>
    </row>
    <row r="78" spans="1:12" ht="29.25" customHeight="1" x14ac:dyDescent="0.15">
      <c r="A78" s="14" t="s">
        <v>42</v>
      </c>
      <c r="B78" s="7" t="s">
        <v>44</v>
      </c>
      <c r="C78" s="8">
        <f t="shared" ref="C78:K78" si="12">IF(ISERROR(C40/C15),0,(C40/C15/12)*1000)</f>
        <v>21180.555555555555</v>
      </c>
      <c r="D78" s="9">
        <f t="shared" si="12"/>
        <v>25000</v>
      </c>
      <c r="E78" s="10">
        <f t="shared" si="12"/>
        <v>26666.666666666668</v>
      </c>
      <c r="F78" s="8">
        <f t="shared" si="12"/>
        <v>30000</v>
      </c>
      <c r="G78" s="10">
        <f t="shared" si="12"/>
        <v>31666.666666666668</v>
      </c>
      <c r="H78" s="8">
        <f t="shared" si="12"/>
        <v>33333.333333333336</v>
      </c>
      <c r="I78" s="10">
        <f t="shared" si="12"/>
        <v>34166.666666666664</v>
      </c>
      <c r="J78" s="8">
        <f t="shared" si="12"/>
        <v>35833.333333333336</v>
      </c>
      <c r="K78" s="10">
        <f t="shared" si="12"/>
        <v>37500</v>
      </c>
      <c r="L78" s="78"/>
    </row>
    <row r="79" spans="1:12" ht="11.25" customHeight="1" x14ac:dyDescent="0.15">
      <c r="A79" s="14" t="s">
        <v>45</v>
      </c>
      <c r="B79" s="7" t="s">
        <v>15</v>
      </c>
      <c r="C79" s="77"/>
      <c r="D79" s="9">
        <f t="shared" si="1"/>
        <v>118.0327868852459</v>
      </c>
      <c r="E79" s="10">
        <f t="shared" si="1"/>
        <v>106.66666666666667</v>
      </c>
      <c r="F79" s="8">
        <f t="shared" si="1"/>
        <v>112.5</v>
      </c>
      <c r="G79" s="10">
        <f t="shared" si="2"/>
        <v>118.75</v>
      </c>
      <c r="H79" s="8">
        <f t="shared" si="2"/>
        <v>111.11111111111111</v>
      </c>
      <c r="I79" s="10">
        <f t="shared" si="2"/>
        <v>107.89473684210525</v>
      </c>
      <c r="J79" s="8">
        <f t="shared" si="2"/>
        <v>107.5</v>
      </c>
      <c r="K79" s="10">
        <f t="shared" si="2"/>
        <v>109.75609756097562</v>
      </c>
      <c r="L79" s="78"/>
    </row>
    <row r="80" spans="1:12" s="6" customFormat="1" ht="28.5" customHeight="1" x14ac:dyDescent="0.15">
      <c r="A80" s="30" t="s">
        <v>46</v>
      </c>
      <c r="B80" s="31" t="s">
        <v>44</v>
      </c>
      <c r="C80" s="32">
        <v>0</v>
      </c>
      <c r="D80" s="33">
        <v>42431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8"/>
    </row>
    <row r="81" spans="1:12" ht="11.25" customHeight="1" x14ac:dyDescent="0.15">
      <c r="A81" s="14" t="s">
        <v>25</v>
      </c>
      <c r="B81" s="7" t="s">
        <v>44</v>
      </c>
      <c r="C81" s="8">
        <f t="shared" ref="C81:K81" si="13">IF(ISERROR(C41/C16),0,(C41/C16/12)*1000)</f>
        <v>16666.666666666668</v>
      </c>
      <c r="D81" s="9">
        <f t="shared" si="13"/>
        <v>19444.444444444445</v>
      </c>
      <c r="E81" s="10">
        <f t="shared" si="13"/>
        <v>23611.111111111109</v>
      </c>
      <c r="F81" s="8">
        <f t="shared" si="13"/>
        <v>26388.888888888891</v>
      </c>
      <c r="G81" s="10">
        <f t="shared" si="13"/>
        <v>26944.444444444442</v>
      </c>
      <c r="H81" s="8">
        <f t="shared" si="13"/>
        <v>26944.444444444442</v>
      </c>
      <c r="I81" s="10">
        <f t="shared" si="13"/>
        <v>27222.222222222226</v>
      </c>
      <c r="J81" s="8">
        <f t="shared" si="13"/>
        <v>27777.777777777774</v>
      </c>
      <c r="K81" s="10">
        <f t="shared" si="13"/>
        <v>29166.666666666668</v>
      </c>
      <c r="L81" s="78"/>
    </row>
    <row r="82" spans="1:12" ht="11.25" customHeight="1" x14ac:dyDescent="0.15">
      <c r="A82" s="14" t="s">
        <v>45</v>
      </c>
      <c r="B82" s="7" t="s">
        <v>15</v>
      </c>
      <c r="C82" s="77"/>
      <c r="D82" s="9">
        <f t="shared" si="1"/>
        <v>116.66666666666667</v>
      </c>
      <c r="E82" s="10">
        <f t="shared" si="1"/>
        <v>121.42857142857142</v>
      </c>
      <c r="F82" s="8">
        <f t="shared" si="1"/>
        <v>111.76470588235297</v>
      </c>
      <c r="G82" s="10">
        <f t="shared" si="2"/>
        <v>114.11764705882352</v>
      </c>
      <c r="H82" s="8">
        <f t="shared" si="2"/>
        <v>102.10526315789473</v>
      </c>
      <c r="I82" s="10">
        <f t="shared" si="2"/>
        <v>101.03092783505157</v>
      </c>
      <c r="J82" s="8">
        <f t="shared" si="2"/>
        <v>103.09278350515463</v>
      </c>
      <c r="K82" s="10">
        <f t="shared" si="2"/>
        <v>107.14285714285714</v>
      </c>
      <c r="L82" s="78"/>
    </row>
    <row r="83" spans="1:12" s="6" customFormat="1" ht="28.5" customHeight="1" x14ac:dyDescent="0.15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8"/>
    </row>
    <row r="84" spans="1:12" ht="19.5" customHeight="1" x14ac:dyDescent="0.15">
      <c r="A84" s="14" t="s">
        <v>26</v>
      </c>
      <c r="B84" s="7" t="s">
        <v>44</v>
      </c>
      <c r="C84" s="8">
        <f t="shared" ref="C84:K84" si="14">IF(ISERROR(C42/C17),0,(C42/C17/12)*1000)</f>
        <v>25862.068965517243</v>
      </c>
      <c r="D84" s="9">
        <f t="shared" si="14"/>
        <v>26461.988304093567</v>
      </c>
      <c r="E84" s="10">
        <f t="shared" si="14"/>
        <v>27090.6949352179</v>
      </c>
      <c r="F84" s="8">
        <f t="shared" si="14"/>
        <v>28199.404761904763</v>
      </c>
      <c r="G84" s="10">
        <f t="shared" si="14"/>
        <v>28434.163701067613</v>
      </c>
      <c r="H84" s="8">
        <f t="shared" si="14"/>
        <v>29482.551143200966</v>
      </c>
      <c r="I84" s="10">
        <f t="shared" si="14"/>
        <v>30465.949820788526</v>
      </c>
      <c r="J84" s="8">
        <f t="shared" si="14"/>
        <v>31630.170316301701</v>
      </c>
      <c r="K84" s="10">
        <f t="shared" si="14"/>
        <v>31889.290012033693</v>
      </c>
      <c r="L84" s="78"/>
    </row>
    <row r="85" spans="1:12" ht="11.25" customHeight="1" x14ac:dyDescent="0.15">
      <c r="A85" s="14" t="s">
        <v>45</v>
      </c>
      <c r="B85" s="7" t="s">
        <v>15</v>
      </c>
      <c r="C85" s="77"/>
      <c r="D85" s="9">
        <f t="shared" si="1"/>
        <v>102.31968810916179</v>
      </c>
      <c r="E85" s="10">
        <f t="shared" si="1"/>
        <v>102.37588583253616</v>
      </c>
      <c r="F85" s="8">
        <f t="shared" si="1"/>
        <v>104.09258540372673</v>
      </c>
      <c r="G85" s="10">
        <f t="shared" si="2"/>
        <v>104.9591520965496</v>
      </c>
      <c r="H85" s="8">
        <f t="shared" si="2"/>
        <v>104.55026051836964</v>
      </c>
      <c r="I85" s="10">
        <f t="shared" si="2"/>
        <v>107.14558072142148</v>
      </c>
      <c r="J85" s="8">
        <f t="shared" si="2"/>
        <v>107.28437360345595</v>
      </c>
      <c r="K85" s="10">
        <f t="shared" si="2"/>
        <v>104.67190486302825</v>
      </c>
      <c r="L85" s="78"/>
    </row>
    <row r="86" spans="1:12" s="6" customFormat="1" ht="28.5" customHeight="1" x14ac:dyDescent="0.15">
      <c r="A86" s="30" t="s">
        <v>46</v>
      </c>
      <c r="B86" s="31" t="s">
        <v>44</v>
      </c>
      <c r="C86" s="32">
        <v>32182</v>
      </c>
      <c r="D86" s="33">
        <v>38276.6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8"/>
    </row>
    <row r="87" spans="1:12" ht="11.25" customHeight="1" x14ac:dyDescent="0.15">
      <c r="A87" s="14" t="s">
        <v>27</v>
      </c>
      <c r="B87" s="7" t="s">
        <v>44</v>
      </c>
      <c r="C87" s="8">
        <f t="shared" ref="C87:K87" si="15">IF(ISERROR(C43/C18),0,(C43/C18/12)*1000)</f>
        <v>22196.261682242992</v>
      </c>
      <c r="D87" s="9">
        <f t="shared" si="15"/>
        <v>28061.224489795917</v>
      </c>
      <c r="E87" s="10">
        <f t="shared" si="15"/>
        <v>32986.111111111109</v>
      </c>
      <c r="F87" s="8">
        <f t="shared" si="15"/>
        <v>39893.617021276594</v>
      </c>
      <c r="G87" s="10">
        <f t="shared" si="15"/>
        <v>40350.877192982458</v>
      </c>
      <c r="H87" s="8">
        <f t="shared" si="15"/>
        <v>42572.463768115944</v>
      </c>
      <c r="I87" s="10">
        <f t="shared" si="15"/>
        <v>43439.716312056742</v>
      </c>
      <c r="J87" s="8">
        <f t="shared" si="15"/>
        <v>46296.296296296299</v>
      </c>
      <c r="K87" s="10">
        <f t="shared" si="15"/>
        <v>46594.982078853041</v>
      </c>
      <c r="L87" s="78"/>
    </row>
    <row r="88" spans="1:12" ht="11.25" customHeight="1" x14ac:dyDescent="0.15">
      <c r="A88" s="14" t="s">
        <v>45</v>
      </c>
      <c r="B88" s="7" t="s">
        <v>15</v>
      </c>
      <c r="C88" s="77"/>
      <c r="D88" s="9">
        <f t="shared" si="1"/>
        <v>126.42320085929106</v>
      </c>
      <c r="E88" s="10">
        <f t="shared" si="1"/>
        <v>117.55050505050507</v>
      </c>
      <c r="F88" s="8">
        <f t="shared" si="1"/>
        <v>120.94064949608064</v>
      </c>
      <c r="G88" s="10">
        <f t="shared" si="2"/>
        <v>122.32686980609419</v>
      </c>
      <c r="H88" s="8">
        <f t="shared" si="2"/>
        <v>106.71497584541063</v>
      </c>
      <c r="I88" s="10">
        <f t="shared" si="2"/>
        <v>107.6549491211841</v>
      </c>
      <c r="J88" s="8">
        <f t="shared" si="2"/>
        <v>108.74704491725768</v>
      </c>
      <c r="K88" s="10">
        <f t="shared" si="2"/>
        <v>107.26355058152291</v>
      </c>
      <c r="L88" s="78"/>
    </row>
    <row r="89" spans="1:12" s="6" customFormat="1" ht="28.5" customHeight="1" x14ac:dyDescent="0.15">
      <c r="A89" s="30" t="s">
        <v>46</v>
      </c>
      <c r="B89" s="31" t="s">
        <v>44</v>
      </c>
      <c r="C89" s="32">
        <v>28613.3</v>
      </c>
      <c r="D89" s="33">
        <v>38501.5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8"/>
    </row>
    <row r="90" spans="1:12" ht="19.5" customHeight="1" x14ac:dyDescent="0.15">
      <c r="A90" s="14" t="s">
        <v>28</v>
      </c>
      <c r="B90" s="7" t="s">
        <v>44</v>
      </c>
      <c r="C90" s="8">
        <f t="shared" ref="C90:K90" si="16">IF(ISERROR(C44/C19),0,(C44/C19/12)*1000)</f>
        <v>16666.666666666668</v>
      </c>
      <c r="D90" s="9">
        <f t="shared" si="16"/>
        <v>20833.333333333332</v>
      </c>
      <c r="E90" s="10">
        <f t="shared" si="16"/>
        <v>23333.333333333332</v>
      </c>
      <c r="F90" s="8">
        <f t="shared" si="16"/>
        <v>25833.333333333332</v>
      </c>
      <c r="G90" s="10">
        <f t="shared" si="16"/>
        <v>26333.333333333332</v>
      </c>
      <c r="H90" s="8">
        <f t="shared" si="16"/>
        <v>27166.666666666668</v>
      </c>
      <c r="I90" s="10">
        <f t="shared" si="16"/>
        <v>28833.333333333332</v>
      </c>
      <c r="J90" s="8">
        <f t="shared" si="16"/>
        <v>27500</v>
      </c>
      <c r="K90" s="10">
        <f t="shared" si="16"/>
        <v>29166.666666666668</v>
      </c>
      <c r="L90" s="78"/>
    </row>
    <row r="91" spans="1:12" ht="11.25" customHeight="1" x14ac:dyDescent="0.15">
      <c r="A91" s="14" t="s">
        <v>45</v>
      </c>
      <c r="B91" s="7" t="s">
        <v>15</v>
      </c>
      <c r="C91" s="77"/>
      <c r="D91" s="9">
        <f t="shared" si="1"/>
        <v>124.99999999999997</v>
      </c>
      <c r="E91" s="10">
        <f t="shared" si="1"/>
        <v>112.00000000000001</v>
      </c>
      <c r="F91" s="8">
        <f t="shared" si="1"/>
        <v>110.71428571428572</v>
      </c>
      <c r="G91" s="10">
        <f t="shared" si="2"/>
        <v>112.85714285714286</v>
      </c>
      <c r="H91" s="8">
        <f t="shared" si="2"/>
        <v>105.16129032258065</v>
      </c>
      <c r="I91" s="10">
        <f t="shared" si="2"/>
        <v>109.49367088607596</v>
      </c>
      <c r="J91" s="8">
        <f t="shared" si="2"/>
        <v>101.22699386503066</v>
      </c>
      <c r="K91" s="10">
        <f t="shared" si="2"/>
        <v>101.15606936416187</v>
      </c>
      <c r="L91" s="78"/>
    </row>
    <row r="92" spans="1:12" s="6" customFormat="1" ht="28.5" customHeight="1" x14ac:dyDescent="0.15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8"/>
    </row>
    <row r="93" spans="1:12" ht="19.5" customHeight="1" x14ac:dyDescent="0.15">
      <c r="A93" s="14" t="s">
        <v>29</v>
      </c>
      <c r="B93" s="7" t="s">
        <v>44</v>
      </c>
      <c r="C93" s="8">
        <f t="shared" ref="C93:K93" si="17">IF(ISERROR(C45/C20),0,(C45/C20/12)*1000)</f>
        <v>16441.441441441442</v>
      </c>
      <c r="D93" s="9">
        <f t="shared" si="17"/>
        <v>20833.333333333332</v>
      </c>
      <c r="E93" s="10">
        <f t="shared" si="17"/>
        <v>26881.720430107525</v>
      </c>
      <c r="F93" s="8">
        <f t="shared" si="17"/>
        <v>31609.19540229885</v>
      </c>
      <c r="G93" s="10">
        <f t="shared" si="17"/>
        <v>33333.333333333336</v>
      </c>
      <c r="H93" s="8">
        <f t="shared" si="17"/>
        <v>40123.456790123455</v>
      </c>
      <c r="I93" s="10">
        <f t="shared" si="17"/>
        <v>40229.885057471263</v>
      </c>
      <c r="J93" s="8">
        <f t="shared" si="17"/>
        <v>50000</v>
      </c>
      <c r="K93" s="10">
        <f t="shared" si="17"/>
        <v>50595.238095238092</v>
      </c>
      <c r="L93" s="78"/>
    </row>
    <row r="94" spans="1:12" ht="11.25" customHeight="1" x14ac:dyDescent="0.15">
      <c r="A94" s="14" t="s">
        <v>45</v>
      </c>
      <c r="B94" s="7" t="s">
        <v>15</v>
      </c>
      <c r="C94" s="77"/>
      <c r="D94" s="9">
        <f t="shared" si="1"/>
        <v>126.71232876712328</v>
      </c>
      <c r="E94" s="10">
        <f t="shared" si="1"/>
        <v>129.03225806451613</v>
      </c>
      <c r="F94" s="8">
        <f t="shared" si="1"/>
        <v>117.58620689655173</v>
      </c>
      <c r="G94" s="10">
        <f t="shared" si="2"/>
        <v>124.00000000000003</v>
      </c>
      <c r="H94" s="8">
        <f t="shared" si="2"/>
        <v>126.93602693602692</v>
      </c>
      <c r="I94" s="10">
        <f t="shared" si="2"/>
        <v>120.68965517241379</v>
      </c>
      <c r="J94" s="8">
        <f t="shared" si="2"/>
        <v>124.61538461538461</v>
      </c>
      <c r="K94" s="10">
        <f t="shared" si="2"/>
        <v>125.76530612244898</v>
      </c>
      <c r="L94" s="78"/>
    </row>
    <row r="95" spans="1:12" s="6" customFormat="1" ht="28.5" customHeight="1" x14ac:dyDescent="0.15">
      <c r="A95" s="30" t="s">
        <v>46</v>
      </c>
      <c r="B95" s="31" t="s">
        <v>44</v>
      </c>
      <c r="C95" s="32">
        <v>32219.599999999999</v>
      </c>
      <c r="D95" s="33">
        <v>35518.1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8"/>
    </row>
    <row r="96" spans="1:12" ht="11.25" customHeight="1" x14ac:dyDescent="0.15">
      <c r="A96" s="14" t="s">
        <v>30</v>
      </c>
      <c r="B96" s="7" t="s">
        <v>44</v>
      </c>
      <c r="C96" s="8">
        <f t="shared" ref="C96:K96" si="18">IF(ISERROR(C46/C21),0,(C46/C21/12)*1000)</f>
        <v>18640.350877192985</v>
      </c>
      <c r="D96" s="9">
        <f t="shared" si="18"/>
        <v>23809.523809523809</v>
      </c>
      <c r="E96" s="10">
        <f t="shared" si="18"/>
        <v>26282.051282051281</v>
      </c>
      <c r="F96" s="8">
        <f t="shared" si="18"/>
        <v>27777.777777777774</v>
      </c>
      <c r="G96" s="10">
        <f t="shared" si="18"/>
        <v>30128.205128205129</v>
      </c>
      <c r="H96" s="8">
        <f t="shared" si="18"/>
        <v>34166.666666666664</v>
      </c>
      <c r="I96" s="10">
        <f t="shared" si="18"/>
        <v>34722.222222222219</v>
      </c>
      <c r="J96" s="8">
        <f t="shared" si="18"/>
        <v>41666.666666666664</v>
      </c>
      <c r="K96" s="10">
        <f t="shared" si="18"/>
        <v>41666.666666666664</v>
      </c>
      <c r="L96" s="78"/>
    </row>
    <row r="97" spans="1:12" ht="11.25" customHeight="1" x14ac:dyDescent="0.15">
      <c r="A97" s="14" t="s">
        <v>45</v>
      </c>
      <c r="B97" s="7" t="s">
        <v>15</v>
      </c>
      <c r="C97" s="77"/>
      <c r="D97" s="9">
        <f t="shared" si="1"/>
        <v>127.73109243697478</v>
      </c>
      <c r="E97" s="10">
        <f t="shared" si="1"/>
        <v>110.38461538461539</v>
      </c>
      <c r="F97" s="8">
        <f t="shared" si="1"/>
        <v>105.6910569105691</v>
      </c>
      <c r="G97" s="10">
        <f t="shared" si="2"/>
        <v>114.63414634146343</v>
      </c>
      <c r="H97" s="8">
        <f t="shared" si="2"/>
        <v>123</v>
      </c>
      <c r="I97" s="10">
        <f t="shared" si="2"/>
        <v>115.24822695035459</v>
      </c>
      <c r="J97" s="8">
        <f t="shared" si="2"/>
        <v>121.95121951219512</v>
      </c>
      <c r="K97" s="10">
        <f t="shared" si="2"/>
        <v>120</v>
      </c>
      <c r="L97" s="78"/>
    </row>
    <row r="98" spans="1:12" s="6" customFormat="1" ht="28.5" customHeight="1" x14ac:dyDescent="0.15">
      <c r="A98" s="30" t="s">
        <v>46</v>
      </c>
      <c r="B98" s="31" t="s">
        <v>44</v>
      </c>
      <c r="C98" s="32">
        <v>45541.8</v>
      </c>
      <c r="D98" s="33">
        <v>55596.800000000003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8"/>
    </row>
    <row r="99" spans="1:12" ht="19.5" customHeight="1" x14ac:dyDescent="0.15">
      <c r="A99" s="14" t="s">
        <v>31</v>
      </c>
      <c r="B99" s="7" t="s">
        <v>44</v>
      </c>
      <c r="C99" s="8">
        <f t="shared" ref="C99:K99" si="19">IF(ISERROR(C47/C22),0,(C47/C22/12)*1000)</f>
        <v>16666.666666666668</v>
      </c>
      <c r="D99" s="9">
        <f t="shared" si="19"/>
        <v>25000</v>
      </c>
      <c r="E99" s="10">
        <f t="shared" si="19"/>
        <v>29166.666666666668</v>
      </c>
      <c r="F99" s="8">
        <f t="shared" si="19"/>
        <v>33333.333333333336</v>
      </c>
      <c r="G99" s="10">
        <f t="shared" si="19"/>
        <v>37500</v>
      </c>
      <c r="H99" s="8">
        <f t="shared" si="19"/>
        <v>37500</v>
      </c>
      <c r="I99" s="10">
        <f t="shared" si="19"/>
        <v>41666.666666666664</v>
      </c>
      <c r="J99" s="8">
        <f t="shared" si="19"/>
        <v>41666.666666666664</v>
      </c>
      <c r="K99" s="10">
        <f t="shared" si="19"/>
        <v>45833.333333333336</v>
      </c>
      <c r="L99" s="78"/>
    </row>
    <row r="100" spans="1:12" ht="11.25" customHeight="1" x14ac:dyDescent="0.15">
      <c r="A100" s="14" t="s">
        <v>45</v>
      </c>
      <c r="B100" s="7" t="s">
        <v>15</v>
      </c>
      <c r="C100" s="77"/>
      <c r="D100" s="9">
        <f t="shared" si="1"/>
        <v>150</v>
      </c>
      <c r="E100" s="10">
        <f t="shared" si="1"/>
        <v>116.66666666666667</v>
      </c>
      <c r="F100" s="8">
        <f t="shared" si="1"/>
        <v>114.28571428571428</v>
      </c>
      <c r="G100" s="10">
        <f t="shared" si="2"/>
        <v>128.57142857142856</v>
      </c>
      <c r="H100" s="8">
        <f t="shared" si="2"/>
        <v>112.5</v>
      </c>
      <c r="I100" s="10">
        <f t="shared" si="2"/>
        <v>111.1111111111111</v>
      </c>
      <c r="J100" s="8">
        <f t="shared" si="2"/>
        <v>111.1111111111111</v>
      </c>
      <c r="K100" s="10">
        <f t="shared" si="2"/>
        <v>110.00000000000001</v>
      </c>
      <c r="L100" s="78"/>
    </row>
    <row r="101" spans="1:12" s="6" customFormat="1" ht="28.5" customHeight="1" x14ac:dyDescent="0.15">
      <c r="A101" s="30" t="s">
        <v>46</v>
      </c>
      <c r="B101" s="31" t="s">
        <v>44</v>
      </c>
      <c r="C101" s="32">
        <v>41111.1</v>
      </c>
      <c r="D101" s="33">
        <v>33472.199999999997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8"/>
    </row>
    <row r="102" spans="1:12" ht="19.5" customHeight="1" x14ac:dyDescent="0.15">
      <c r="A102" s="14" t="s">
        <v>32</v>
      </c>
      <c r="B102" s="7" t="s">
        <v>44</v>
      </c>
      <c r="C102" s="8">
        <f t="shared" ref="C102:K102" si="20">IF(ISERROR(C48/C23),0,(C48/C23/12)*1000)</f>
        <v>16666.666666666668</v>
      </c>
      <c r="D102" s="9">
        <f t="shared" si="20"/>
        <v>22435.897435897434</v>
      </c>
      <c r="E102" s="10">
        <f t="shared" si="20"/>
        <v>27777.777777777774</v>
      </c>
      <c r="F102" s="8">
        <f t="shared" si="20"/>
        <v>28787.878787878784</v>
      </c>
      <c r="G102" s="10">
        <f t="shared" si="20"/>
        <v>29166.666666666668</v>
      </c>
      <c r="H102" s="8">
        <f t="shared" si="20"/>
        <v>33166.666666666664</v>
      </c>
      <c r="I102" s="10">
        <f t="shared" si="20"/>
        <v>33712.121212121208</v>
      </c>
      <c r="J102" s="8">
        <f t="shared" si="20"/>
        <v>41666.666666666664</v>
      </c>
      <c r="K102" s="10">
        <f t="shared" si="20"/>
        <v>41916.666666666664</v>
      </c>
      <c r="L102" s="78"/>
    </row>
    <row r="103" spans="1:12" ht="11.25" customHeight="1" x14ac:dyDescent="0.15">
      <c r="A103" s="14" t="s">
        <v>45</v>
      </c>
      <c r="B103" s="7" t="s">
        <v>15</v>
      </c>
      <c r="C103" s="77"/>
      <c r="D103" s="9">
        <f t="shared" si="1"/>
        <v>134.61538461538461</v>
      </c>
      <c r="E103" s="10">
        <f t="shared" si="1"/>
        <v>123.80952380952381</v>
      </c>
      <c r="F103" s="8">
        <f t="shared" si="1"/>
        <v>103.63636363636364</v>
      </c>
      <c r="G103" s="10">
        <f t="shared" si="2"/>
        <v>105.00000000000003</v>
      </c>
      <c r="H103" s="8">
        <f t="shared" si="2"/>
        <v>115.21052631578948</v>
      </c>
      <c r="I103" s="10">
        <f t="shared" si="2"/>
        <v>115.58441558441557</v>
      </c>
      <c r="J103" s="8">
        <f t="shared" si="2"/>
        <v>125.6281407035176</v>
      </c>
      <c r="K103" s="10">
        <f t="shared" si="2"/>
        <v>124.3370786516854</v>
      </c>
      <c r="L103" s="78"/>
    </row>
    <row r="104" spans="1:12" s="6" customFormat="1" ht="28.5" customHeight="1" x14ac:dyDescent="0.15">
      <c r="A104" s="30" t="s">
        <v>46</v>
      </c>
      <c r="B104" s="31" t="s">
        <v>44</v>
      </c>
      <c r="C104" s="32">
        <v>28852.1</v>
      </c>
      <c r="D104" s="33">
        <v>30950.7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8"/>
    </row>
    <row r="105" spans="1:12" ht="19.5" customHeight="1" x14ac:dyDescent="0.15">
      <c r="A105" s="14" t="s">
        <v>33</v>
      </c>
      <c r="B105" s="7" t="s">
        <v>44</v>
      </c>
      <c r="C105" s="8">
        <f t="shared" ref="C105:K105" si="21">IF(ISERROR(C49/C24),0,(C49/C24/12)*1000)</f>
        <v>16358.024691358025</v>
      </c>
      <c r="D105" s="9">
        <f t="shared" si="21"/>
        <v>22222.222222222226</v>
      </c>
      <c r="E105" s="10">
        <f t="shared" si="21"/>
        <v>28735.632183908048</v>
      </c>
      <c r="F105" s="8">
        <f t="shared" si="21"/>
        <v>33950.617283950611</v>
      </c>
      <c r="G105" s="10">
        <f t="shared" si="21"/>
        <v>34226.190476190473</v>
      </c>
      <c r="H105" s="8">
        <f t="shared" si="21"/>
        <v>40000</v>
      </c>
      <c r="I105" s="10">
        <f t="shared" si="21"/>
        <v>40123.456790123455</v>
      </c>
      <c r="J105" s="8">
        <f t="shared" si="21"/>
        <v>45289.855072463775</v>
      </c>
      <c r="K105" s="10">
        <f t="shared" si="21"/>
        <v>46666.666666666664</v>
      </c>
      <c r="L105" s="78"/>
    </row>
    <row r="106" spans="1:12" ht="11.25" customHeight="1" x14ac:dyDescent="0.15">
      <c r="A106" s="14" t="s">
        <v>45</v>
      </c>
      <c r="B106" s="7" t="s">
        <v>15</v>
      </c>
      <c r="C106" s="77"/>
      <c r="D106" s="9">
        <f t="shared" si="1"/>
        <v>135.84905660377359</v>
      </c>
      <c r="E106" s="10">
        <f t="shared" si="1"/>
        <v>129.31034482758619</v>
      </c>
      <c r="F106" s="8">
        <f t="shared" si="1"/>
        <v>118.14814814814811</v>
      </c>
      <c r="G106" s="10">
        <f t="shared" si="2"/>
        <v>119.10714285714283</v>
      </c>
      <c r="H106" s="8">
        <f t="shared" si="2"/>
        <v>117.81818181818184</v>
      </c>
      <c r="I106" s="10">
        <f t="shared" si="2"/>
        <v>117.23027375201289</v>
      </c>
      <c r="J106" s="8">
        <f t="shared" si="2"/>
        <v>113.22463768115945</v>
      </c>
      <c r="K106" s="10">
        <f t="shared" si="2"/>
        <v>116.30769230769231</v>
      </c>
      <c r="L106" s="78"/>
    </row>
    <row r="107" spans="1:12" s="6" customFormat="1" ht="28.5" customHeight="1" x14ac:dyDescent="0.15">
      <c r="A107" s="30" t="s">
        <v>46</v>
      </c>
      <c r="B107" s="31" t="s">
        <v>44</v>
      </c>
      <c r="C107" s="32">
        <v>28708.2</v>
      </c>
      <c r="D107" s="33">
        <v>29097.5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8"/>
    </row>
    <row r="108" spans="1:12" ht="29.25" customHeight="1" x14ac:dyDescent="0.15">
      <c r="A108" s="14" t="s">
        <v>34</v>
      </c>
      <c r="B108" s="7" t="s">
        <v>44</v>
      </c>
      <c r="C108" s="8">
        <f t="shared" ref="C108:K108" si="22">IF(ISERROR(C50/C25),0,(C50/C25/12)*1000)</f>
        <v>43501.048218029355</v>
      </c>
      <c r="D108" s="9">
        <f t="shared" si="22"/>
        <v>51167.728237791925</v>
      </c>
      <c r="E108" s="10">
        <f t="shared" si="22"/>
        <v>57855.626326963909</v>
      </c>
      <c r="F108" s="8">
        <f t="shared" si="22"/>
        <v>68423.855165069224</v>
      </c>
      <c r="G108" s="10">
        <f t="shared" si="22"/>
        <v>69222.577209797644</v>
      </c>
      <c r="H108" s="8">
        <f t="shared" si="22"/>
        <v>73482.42811501598</v>
      </c>
      <c r="I108" s="10">
        <f t="shared" si="22"/>
        <v>76144.834930777419</v>
      </c>
      <c r="J108" s="8">
        <f t="shared" si="22"/>
        <v>76411.075612353568</v>
      </c>
      <c r="K108" s="10">
        <f t="shared" si="22"/>
        <v>79872.204472843456</v>
      </c>
      <c r="L108" s="78"/>
    </row>
    <row r="109" spans="1:12" ht="11.25" customHeight="1" x14ac:dyDescent="0.15">
      <c r="A109" s="14" t="s">
        <v>45</v>
      </c>
      <c r="B109" s="7" t="s">
        <v>15</v>
      </c>
      <c r="C109" s="77"/>
      <c r="D109" s="9">
        <f t="shared" si="1"/>
        <v>117.62412708157468</v>
      </c>
      <c r="E109" s="10">
        <f t="shared" si="1"/>
        <v>113.07053941908715</v>
      </c>
      <c r="F109" s="8">
        <f t="shared" si="1"/>
        <v>118.26655333118386</v>
      </c>
      <c r="G109" s="10">
        <f t="shared" si="2"/>
        <v>119.64709675528327</v>
      </c>
      <c r="H109" s="8">
        <f t="shared" si="2"/>
        <v>107.39299610894942</v>
      </c>
      <c r="I109" s="10">
        <f t="shared" si="2"/>
        <v>110.00000000000001</v>
      </c>
      <c r="J109" s="8">
        <f t="shared" si="2"/>
        <v>103.98550724637681</v>
      </c>
      <c r="K109" s="10">
        <f t="shared" si="2"/>
        <v>104.89510489510492</v>
      </c>
      <c r="L109" s="78"/>
    </row>
    <row r="110" spans="1:12" s="6" customFormat="1" ht="28.5" customHeight="1" x14ac:dyDescent="0.15">
      <c r="A110" s="30" t="s">
        <v>46</v>
      </c>
      <c r="B110" s="31" t="s">
        <v>44</v>
      </c>
      <c r="C110" s="32">
        <v>43507.5</v>
      </c>
      <c r="D110" s="33">
        <v>51174.400000000001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8"/>
    </row>
    <row r="111" spans="1:12" ht="11.25" customHeight="1" x14ac:dyDescent="0.15">
      <c r="A111" s="14" t="s">
        <v>35</v>
      </c>
      <c r="B111" s="7" t="s">
        <v>44</v>
      </c>
      <c r="C111" s="8">
        <f t="shared" ref="C111:K111" si="23">IF(ISERROR(C51/C26),0,(C51/C26/12)*1000)</f>
        <v>30461.073318216175</v>
      </c>
      <c r="D111" s="9">
        <f t="shared" si="23"/>
        <v>36807.09534368071</v>
      </c>
      <c r="E111" s="10">
        <f t="shared" si="23"/>
        <v>43791.574279379158</v>
      </c>
      <c r="F111" s="8">
        <f t="shared" si="23"/>
        <v>48703.703703703701</v>
      </c>
      <c r="G111" s="10">
        <f t="shared" si="23"/>
        <v>48734.29416112342</v>
      </c>
      <c r="H111" s="8">
        <f t="shared" si="23"/>
        <v>52777.777777777781</v>
      </c>
      <c r="I111" s="10">
        <f t="shared" si="23"/>
        <v>53954.175905395423</v>
      </c>
      <c r="J111" s="8">
        <f t="shared" si="23"/>
        <v>56666.666666666664</v>
      </c>
      <c r="K111" s="10">
        <f t="shared" si="23"/>
        <v>59127.864005912787</v>
      </c>
      <c r="L111" s="78"/>
    </row>
    <row r="112" spans="1:12" ht="11.25" customHeight="1" x14ac:dyDescent="0.15">
      <c r="A112" s="14" t="s">
        <v>45</v>
      </c>
      <c r="B112" s="7" t="s">
        <v>15</v>
      </c>
      <c r="C112" s="77"/>
      <c r="D112" s="9">
        <f t="shared" si="1"/>
        <v>120.83321870890715</v>
      </c>
      <c r="E112" s="10">
        <f t="shared" si="1"/>
        <v>118.97590361445782</v>
      </c>
      <c r="F112" s="8">
        <f t="shared" si="1"/>
        <v>111.21706516643223</v>
      </c>
      <c r="G112" s="10">
        <f t="shared" si="2"/>
        <v>111.28691983122361</v>
      </c>
      <c r="H112" s="8">
        <f t="shared" si="2"/>
        <v>108.36501901140684</v>
      </c>
      <c r="I112" s="10">
        <f t="shared" si="2"/>
        <v>110.71090047393368</v>
      </c>
      <c r="J112" s="8">
        <f t="shared" si="2"/>
        <v>107.36842105263156</v>
      </c>
      <c r="K112" s="10">
        <f t="shared" si="2"/>
        <v>109.58904109589041</v>
      </c>
      <c r="L112" s="78"/>
    </row>
    <row r="113" spans="1:12" s="6" customFormat="1" ht="28.5" customHeight="1" x14ac:dyDescent="0.15">
      <c r="A113" s="30" t="s">
        <v>46</v>
      </c>
      <c r="B113" s="31" t="s">
        <v>44</v>
      </c>
      <c r="C113" s="32">
        <v>30661.5</v>
      </c>
      <c r="D113" s="33">
        <v>36899.199999999997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8"/>
    </row>
    <row r="114" spans="1:12" ht="19.5" customHeight="1" x14ac:dyDescent="0.15">
      <c r="A114" s="14" t="s">
        <v>36</v>
      </c>
      <c r="B114" s="7" t="s">
        <v>44</v>
      </c>
      <c r="C114" s="8">
        <f t="shared" ref="C114:K114" si="24">IF(ISERROR(C52/C27),0,(C52/C27/12)*1000)</f>
        <v>32407.407407407412</v>
      </c>
      <c r="D114" s="9">
        <f t="shared" si="24"/>
        <v>40079.365079365081</v>
      </c>
      <c r="E114" s="10">
        <f t="shared" si="24"/>
        <v>49603.174603174601</v>
      </c>
      <c r="F114" s="8">
        <f t="shared" si="24"/>
        <v>60714.285714285717</v>
      </c>
      <c r="G114" s="10">
        <f t="shared" si="24"/>
        <v>62698.4126984127</v>
      </c>
      <c r="H114" s="8">
        <f t="shared" si="24"/>
        <v>64682.539682539682</v>
      </c>
      <c r="I114" s="10">
        <f t="shared" si="24"/>
        <v>66666.666666666672</v>
      </c>
      <c r="J114" s="8">
        <f t="shared" si="24"/>
        <v>68253.968253968254</v>
      </c>
      <c r="K114" s="10">
        <f t="shared" si="24"/>
        <v>69841.269841269837</v>
      </c>
      <c r="L114" s="78"/>
    </row>
    <row r="115" spans="1:12" ht="11.25" customHeight="1" x14ac:dyDescent="0.15">
      <c r="A115" s="14" t="s">
        <v>45</v>
      </c>
      <c r="B115" s="7" t="s">
        <v>15</v>
      </c>
      <c r="C115" s="77"/>
      <c r="D115" s="9">
        <f t="shared" si="1"/>
        <v>123.67346938775509</v>
      </c>
      <c r="E115" s="10">
        <f t="shared" si="1"/>
        <v>123.76237623762374</v>
      </c>
      <c r="F115" s="8">
        <f t="shared" si="1"/>
        <v>122.40000000000002</v>
      </c>
      <c r="G115" s="10">
        <f t="shared" si="2"/>
        <v>126.4</v>
      </c>
      <c r="H115" s="8">
        <f t="shared" si="2"/>
        <v>106.53594771241831</v>
      </c>
      <c r="I115" s="10">
        <f t="shared" si="2"/>
        <v>106.32911392405065</v>
      </c>
      <c r="J115" s="8">
        <f t="shared" si="2"/>
        <v>105.52147239263805</v>
      </c>
      <c r="K115" s="10">
        <f t="shared" si="2"/>
        <v>104.76190476190474</v>
      </c>
      <c r="L115" s="78"/>
    </row>
    <row r="116" spans="1:12" s="6" customFormat="1" ht="28.5" customHeight="1" x14ac:dyDescent="0.15">
      <c r="A116" s="30" t="s">
        <v>46</v>
      </c>
      <c r="B116" s="31" t="s">
        <v>44</v>
      </c>
      <c r="C116" s="32">
        <v>32515.9</v>
      </c>
      <c r="D116" s="33">
        <v>40085.4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8"/>
    </row>
    <row r="117" spans="1:12" ht="19.5" customHeight="1" x14ac:dyDescent="0.15">
      <c r="A117" s="14" t="s">
        <v>37</v>
      </c>
      <c r="B117" s="7" t="s">
        <v>44</v>
      </c>
      <c r="C117" s="8">
        <f t="shared" ref="C117:K117" si="25">IF(ISERROR(C53/C28),0,(C53/C28/12)*1000)</f>
        <v>25457.317073170732</v>
      </c>
      <c r="D117" s="9">
        <f t="shared" si="25"/>
        <v>40540.54054054054</v>
      </c>
      <c r="E117" s="10">
        <f t="shared" si="25"/>
        <v>47522.522522522529</v>
      </c>
      <c r="F117" s="8">
        <f t="shared" si="25"/>
        <v>51801.801801801805</v>
      </c>
      <c r="G117" s="10">
        <f t="shared" si="25"/>
        <v>52927.927927927922</v>
      </c>
      <c r="H117" s="8">
        <f t="shared" si="25"/>
        <v>58558.558558558558</v>
      </c>
      <c r="I117" s="10">
        <f t="shared" si="25"/>
        <v>61936.936936936938</v>
      </c>
      <c r="J117" s="8">
        <f t="shared" si="25"/>
        <v>67567.567567567559</v>
      </c>
      <c r="K117" s="10">
        <f t="shared" si="25"/>
        <v>73198.198198198195</v>
      </c>
      <c r="L117" s="78"/>
    </row>
    <row r="118" spans="1:12" ht="11.25" customHeight="1" x14ac:dyDescent="0.15">
      <c r="A118" s="14" t="s">
        <v>45</v>
      </c>
      <c r="B118" s="7" t="s">
        <v>15</v>
      </c>
      <c r="C118" s="77"/>
      <c r="D118" s="9">
        <f t="shared" si="1"/>
        <v>159.24906942871013</v>
      </c>
      <c r="E118" s="10">
        <f t="shared" si="1"/>
        <v>117.22222222222226</v>
      </c>
      <c r="F118" s="8">
        <f t="shared" si="1"/>
        <v>109.00473933649289</v>
      </c>
      <c r="G118" s="10">
        <f t="shared" si="2"/>
        <v>111.37440758293835</v>
      </c>
      <c r="H118" s="8">
        <f t="shared" si="2"/>
        <v>113.04347826086956</v>
      </c>
      <c r="I118" s="10">
        <f t="shared" si="2"/>
        <v>117.02127659574471</v>
      </c>
      <c r="J118" s="8">
        <f t="shared" si="2"/>
        <v>115.38461538461537</v>
      </c>
      <c r="K118" s="10">
        <f t="shared" si="2"/>
        <v>118.18181818181816</v>
      </c>
      <c r="L118" s="78"/>
    </row>
    <row r="119" spans="1:12" s="6" customFormat="1" ht="28.5" customHeight="1" x14ac:dyDescent="0.15">
      <c r="A119" s="30" t="s">
        <v>46</v>
      </c>
      <c r="B119" s="31" t="s">
        <v>44</v>
      </c>
      <c r="C119" s="32">
        <v>34414.5</v>
      </c>
      <c r="D119" s="33">
        <v>40921.4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8"/>
    </row>
    <row r="120" spans="1:12" ht="11.25" customHeight="1" x14ac:dyDescent="0.15">
      <c r="A120" s="14" t="s">
        <v>38</v>
      </c>
      <c r="B120" s="7" t="s">
        <v>44</v>
      </c>
      <c r="C120" s="8">
        <f t="shared" ref="C120:K120" si="26">IF(ISERROR(C54/C29),0,(C54/C29/12)*1000)</f>
        <v>18055.555555555555</v>
      </c>
      <c r="D120" s="9">
        <f t="shared" si="26"/>
        <v>20833.333333333332</v>
      </c>
      <c r="E120" s="10">
        <f t="shared" si="26"/>
        <v>25000</v>
      </c>
      <c r="F120" s="8">
        <f t="shared" si="26"/>
        <v>27083.333333333332</v>
      </c>
      <c r="G120" s="10">
        <f t="shared" si="26"/>
        <v>32083.333333333336</v>
      </c>
      <c r="H120" s="8">
        <f t="shared" si="26"/>
        <v>29166.666666666668</v>
      </c>
      <c r="I120" s="10">
        <f t="shared" si="26"/>
        <v>32916.666666666664</v>
      </c>
      <c r="J120" s="8">
        <f t="shared" si="26"/>
        <v>33333.333333333336</v>
      </c>
      <c r="K120" s="10">
        <f t="shared" si="26"/>
        <v>37500</v>
      </c>
      <c r="L120" s="78"/>
    </row>
    <row r="121" spans="1:12" ht="11.25" customHeight="1" x14ac:dyDescent="0.15">
      <c r="A121" s="14" t="s">
        <v>45</v>
      </c>
      <c r="B121" s="7" t="s">
        <v>15</v>
      </c>
      <c r="C121" s="77"/>
      <c r="D121" s="9">
        <f t="shared" si="1"/>
        <v>115.38461538461537</v>
      </c>
      <c r="E121" s="10">
        <f t="shared" si="1"/>
        <v>120.00000000000001</v>
      </c>
      <c r="F121" s="8">
        <f t="shared" si="1"/>
        <v>108.33333333333333</v>
      </c>
      <c r="G121" s="10">
        <f t="shared" si="2"/>
        <v>128.33333333333334</v>
      </c>
      <c r="H121" s="8">
        <f t="shared" si="2"/>
        <v>107.69230769230771</v>
      </c>
      <c r="I121" s="10">
        <f t="shared" si="2"/>
        <v>102.59740259740258</v>
      </c>
      <c r="J121" s="8">
        <f t="shared" si="2"/>
        <v>114.28571428571428</v>
      </c>
      <c r="K121" s="10">
        <f t="shared" si="2"/>
        <v>113.9240506329114</v>
      </c>
      <c r="L121" s="78"/>
    </row>
    <row r="122" spans="1:12" s="6" customFormat="1" ht="28.5" customHeight="1" x14ac:dyDescent="0.15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70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51181102362204722" right="0" top="0.74803149606299213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2025-11-20T09:54:17Z</cp:lastPrinted>
  <dcterms:created xsi:type="dcterms:W3CDTF">2022-05-16T06:37:38Z</dcterms:created>
  <dcterms:modified xsi:type="dcterms:W3CDTF">2025-11-20T09:54:28Z</dcterms:modified>
</cp:coreProperties>
</file>